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angelmorenotena/Downloads/"/>
    </mc:Choice>
  </mc:AlternateContent>
  <bookViews>
    <workbookView xWindow="0" yWindow="700" windowWidth="27320" windowHeight="13800" tabRatio="500" activeTab="1"/>
  </bookViews>
  <sheets>
    <sheet name="Facebook" sheetId="1" r:id="rId1"/>
    <sheet name="2018" sheetId="6" r:id="rId2"/>
    <sheet name="Hoja3" sheetId="8" r:id="rId3"/>
    <sheet name="Sudaderas" sheetId="2" r:id="rId4"/>
    <sheet name="Hoja2" sheetId="5" r:id="rId5"/>
    <sheet name="Hoja1" sheetId="7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68" i="6" l="1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Q7" i="6"/>
  <c r="F21" i="6"/>
  <c r="F20" i="6"/>
  <c r="O49" i="6"/>
  <c r="F19" i="6"/>
  <c r="F18" i="6"/>
  <c r="F16" i="6"/>
  <c r="F15" i="6"/>
  <c r="AK9" i="6"/>
  <c r="F14" i="6"/>
  <c r="F13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34" i="6"/>
  <c r="AH65" i="6"/>
  <c r="F12" i="6"/>
  <c r="F3" i="6"/>
  <c r="F4" i="6"/>
  <c r="E5" i="6"/>
  <c r="F5" i="6"/>
  <c r="F6" i="6"/>
  <c r="F7" i="6"/>
  <c r="F8" i="6"/>
  <c r="F9" i="6"/>
  <c r="F10" i="6"/>
  <c r="F11" i="6"/>
  <c r="AN7" i="6"/>
  <c r="AH13" i="6"/>
  <c r="AH1" i="6"/>
  <c r="AH2" i="6"/>
  <c r="AH3" i="6"/>
  <c r="AH4" i="6"/>
  <c r="AH5" i="6"/>
  <c r="AH6" i="6"/>
  <c r="AH7" i="6"/>
  <c r="AH8" i="6"/>
  <c r="AH9" i="6"/>
  <c r="AH10" i="6"/>
  <c r="AH11" i="6"/>
  <c r="AH12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Q49" i="6"/>
  <c r="J6" i="7"/>
  <c r="J2" i="7"/>
  <c r="J3" i="7"/>
  <c r="J4" i="7"/>
  <c r="J5" i="7"/>
  <c r="J7" i="7"/>
  <c r="J8" i="7"/>
  <c r="J9" i="7"/>
  <c r="J10" i="7"/>
  <c r="J11" i="7"/>
  <c r="F49" i="6"/>
  <c r="B49" i="6"/>
  <c r="J13" i="6"/>
  <c r="E22" i="6"/>
  <c r="M22" i="6"/>
  <c r="F2" i="6"/>
  <c r="F22" i="6"/>
  <c r="C22" i="6"/>
  <c r="H82" i="1"/>
  <c r="H104" i="1"/>
  <c r="F90" i="1"/>
  <c r="F104" i="1"/>
  <c r="D104" i="1"/>
  <c r="Q16" i="1"/>
  <c r="R16" i="1"/>
  <c r="I35" i="1"/>
  <c r="G7" i="1"/>
  <c r="BP11" i="1"/>
  <c r="BQ11" i="1"/>
  <c r="BP12" i="1"/>
  <c r="BQ12" i="1"/>
  <c r="BP2" i="1"/>
  <c r="BQ2" i="1"/>
  <c r="BP3" i="1"/>
  <c r="BQ3" i="1"/>
  <c r="BP4" i="1"/>
  <c r="BQ4" i="1"/>
  <c r="BP5" i="1"/>
  <c r="BQ5" i="1"/>
  <c r="BP6" i="1"/>
  <c r="BQ6" i="1"/>
  <c r="BP7" i="1"/>
  <c r="BQ7" i="1"/>
  <c r="BP8" i="1"/>
  <c r="BQ8" i="1"/>
  <c r="BP9" i="1"/>
  <c r="BQ9" i="1"/>
  <c r="BP10" i="1"/>
  <c r="BQ10" i="1"/>
  <c r="BP13" i="1"/>
  <c r="BQ13" i="1"/>
  <c r="BP14" i="1"/>
  <c r="BQ14" i="1"/>
  <c r="BP15" i="1"/>
  <c r="BQ15" i="1"/>
  <c r="BP16" i="1"/>
  <c r="BQ16" i="1"/>
  <c r="BP17" i="1"/>
  <c r="BQ17" i="1"/>
  <c r="BP18" i="1"/>
  <c r="BQ18" i="1"/>
  <c r="BP19" i="1"/>
  <c r="BQ19" i="1"/>
  <c r="BP20" i="1"/>
  <c r="BQ20" i="1"/>
  <c r="BP21" i="1"/>
  <c r="BQ21" i="1"/>
  <c r="BP22" i="1"/>
  <c r="BQ22" i="1"/>
  <c r="BP23" i="1"/>
  <c r="BQ23" i="1"/>
  <c r="BP24" i="1"/>
  <c r="BQ24" i="1"/>
  <c r="BP25" i="1"/>
  <c r="BQ25" i="1"/>
  <c r="BQ26" i="1"/>
  <c r="BN26" i="1"/>
  <c r="BG17" i="1"/>
  <c r="W49" i="1"/>
  <c r="W28" i="1"/>
  <c r="D7" i="1"/>
  <c r="G5" i="1"/>
  <c r="G2" i="1"/>
  <c r="G3" i="1"/>
  <c r="G4" i="1"/>
  <c r="G6" i="1"/>
  <c r="G8" i="1"/>
  <c r="G10" i="1"/>
  <c r="G11" i="1"/>
  <c r="G12" i="1"/>
  <c r="G13" i="1"/>
  <c r="G14" i="1"/>
  <c r="G15" i="1"/>
  <c r="G16" i="1"/>
  <c r="G17" i="1"/>
  <c r="G18" i="1"/>
  <c r="D3" i="1"/>
  <c r="D4" i="1"/>
  <c r="D5" i="1"/>
  <c r="D6" i="1"/>
  <c r="D8" i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<sst xmlns="http://schemas.openxmlformats.org/spreadsheetml/2006/main" count="822" uniqueCount="550">
  <si>
    <t>Conclave</t>
  </si>
  <si>
    <t>Post Contratados</t>
  </si>
  <si>
    <t>Post Realizados</t>
  </si>
  <si>
    <t>Post Pendientes</t>
  </si>
  <si>
    <t xml:space="preserve">Precio </t>
  </si>
  <si>
    <t>Pagado</t>
  </si>
  <si>
    <t>Pendiente</t>
  </si>
  <si>
    <t>Il Romeo</t>
  </si>
  <si>
    <t xml:space="preserve">Rinconada </t>
  </si>
  <si>
    <t>Entresabores</t>
  </si>
  <si>
    <t>Femme</t>
  </si>
  <si>
    <t>Neguri</t>
  </si>
  <si>
    <t>Zarola</t>
  </si>
  <si>
    <t>Juan Luis</t>
  </si>
  <si>
    <t xml:space="preserve">Cuchara </t>
  </si>
  <si>
    <t>¿Pendientes?</t>
  </si>
  <si>
    <t>Visitado</t>
  </si>
  <si>
    <t>Info enviada</t>
  </si>
  <si>
    <t>Respuesta</t>
  </si>
  <si>
    <t>x</t>
  </si>
  <si>
    <t>Hiberus</t>
  </si>
  <si>
    <t>Factura</t>
  </si>
  <si>
    <t>Cliente</t>
  </si>
  <si>
    <t>SWIFT</t>
  </si>
  <si>
    <t>FEMME</t>
  </si>
  <si>
    <t>BASE</t>
  </si>
  <si>
    <t>IVA</t>
  </si>
  <si>
    <t>TOTAL</t>
  </si>
  <si>
    <t>X</t>
  </si>
  <si>
    <t>Sitios con los que se ha trabajado</t>
  </si>
  <si>
    <t>Ric-Vittoria</t>
  </si>
  <si>
    <t>montal</t>
  </si>
  <si>
    <t>donde carol</t>
  </si>
  <si>
    <t>mandar info</t>
  </si>
  <si>
    <t>1 sem abril email</t>
  </si>
  <si>
    <t>republicada</t>
  </si>
  <si>
    <t>email mandado</t>
  </si>
  <si>
    <t>HIBERUS</t>
  </si>
  <si>
    <t>VR CENTER</t>
  </si>
  <si>
    <t>Arabet</t>
  </si>
  <si>
    <t>Asian</t>
  </si>
  <si>
    <t>Vicente</t>
  </si>
  <si>
    <t>Nacho gimeno</t>
  </si>
  <si>
    <t xml:space="preserve">LA RINCONADA </t>
  </si>
  <si>
    <t>CLINTES VARIOS</t>
  </si>
  <si>
    <t>ENTRESABORES</t>
  </si>
  <si>
    <t>POSIBLES</t>
  </si>
  <si>
    <t>IL ROMEO</t>
  </si>
  <si>
    <t>DELIVEROO</t>
  </si>
  <si>
    <t>3 REVISTA CONFIRMADOS</t>
  </si>
  <si>
    <t>ASIAN</t>
  </si>
  <si>
    <t>VICENTE</t>
  </si>
  <si>
    <t>FOX</t>
  </si>
  <si>
    <t>NEBRA</t>
  </si>
  <si>
    <t>CERVINO</t>
  </si>
  <si>
    <t xml:space="preserve">VUELTA Y VUELTA </t>
  </si>
  <si>
    <t>CHUCRUT</t>
  </si>
  <si>
    <t xml:space="preserve">SWIFT </t>
  </si>
  <si>
    <t>MONTESOL</t>
  </si>
  <si>
    <t>LAS PALOMAS</t>
  </si>
  <si>
    <t xml:space="preserve">MERCHE </t>
  </si>
  <si>
    <t>DEZINE</t>
  </si>
  <si>
    <t xml:space="preserve">BASHO </t>
  </si>
  <si>
    <t xml:space="preserve">TU TALLA </t>
  </si>
  <si>
    <t xml:space="preserve">IL ROMEO </t>
  </si>
  <si>
    <t>CITY PLAN</t>
  </si>
  <si>
    <t>*</t>
  </si>
  <si>
    <t xml:space="preserve">TENIS </t>
  </si>
  <si>
    <t>PÁGINA</t>
  </si>
  <si>
    <t>CREATIVIDAD</t>
  </si>
  <si>
    <t>PAGINA</t>
  </si>
  <si>
    <t>PORTADA</t>
  </si>
  <si>
    <t>EDITORIAL + STUART</t>
  </si>
  <si>
    <t>BELLE EPOQUE</t>
  </si>
  <si>
    <t>BELLE</t>
  </si>
  <si>
    <t>gastro</t>
  </si>
  <si>
    <t>CIRCO</t>
  </si>
  <si>
    <t>posibles</t>
  </si>
  <si>
    <t>rosa</t>
  </si>
  <si>
    <t xml:space="preserve">VILLACAMPA </t>
  </si>
  <si>
    <t>goyeneche</t>
  </si>
  <si>
    <t>ARABET</t>
  </si>
  <si>
    <t>Gastos</t>
  </si>
  <si>
    <t>DOLORES</t>
  </si>
  <si>
    <t>JANO</t>
  </si>
  <si>
    <t>todo taras</t>
  </si>
  <si>
    <t>MOSTAZA</t>
  </si>
  <si>
    <t>GASTRO</t>
  </si>
  <si>
    <t>NACHO DE LA PARRA</t>
  </si>
  <si>
    <t>MONCADA</t>
  </si>
  <si>
    <t>hiberus</t>
  </si>
  <si>
    <t>croquetarte</t>
  </si>
  <si>
    <t xml:space="preserve">Nolasco </t>
  </si>
  <si>
    <t>parrilla albarracin</t>
  </si>
  <si>
    <t>morgan</t>
  </si>
  <si>
    <t>LISTA CROQUETAS</t>
  </si>
  <si>
    <t>LISTA HAMBURGUESAS</t>
  </si>
  <si>
    <t>BRAVAS</t>
  </si>
  <si>
    <t>ESLADILLAS</t>
  </si>
  <si>
    <t>HUEVOS</t>
  </si>
  <si>
    <t>PIZZAS</t>
  </si>
  <si>
    <t>TORTILLAS</t>
  </si>
  <si>
    <t>HELADOS</t>
  </si>
  <si>
    <t>BASHO</t>
  </si>
  <si>
    <t>VUELTA Y VUELTA</t>
  </si>
  <si>
    <t>NOLASCO</t>
  </si>
  <si>
    <t>DONDE CENO</t>
  </si>
  <si>
    <t>contraportada</t>
  </si>
  <si>
    <t>fox</t>
  </si>
  <si>
    <t xml:space="preserve">gastro </t>
  </si>
  <si>
    <t>montesol</t>
  </si>
  <si>
    <t>publi</t>
  </si>
  <si>
    <t>ARMARIO</t>
  </si>
  <si>
    <t>TU TALLA</t>
  </si>
  <si>
    <t>TENIS</t>
  </si>
  <si>
    <t>CITYPLAN</t>
  </si>
  <si>
    <t>VILLACAMPA</t>
  </si>
  <si>
    <t>PARED CONTRA</t>
  </si>
  <si>
    <t>hernan</t>
  </si>
  <si>
    <t>enviada</t>
  </si>
  <si>
    <t>mercado de ric</t>
  </si>
  <si>
    <t>TODO TARAS</t>
  </si>
  <si>
    <t>ARQUITECTURA</t>
  </si>
  <si>
    <t>VINOJITO</t>
  </si>
  <si>
    <t>POSICIÓN 100%</t>
  </si>
  <si>
    <t>EL ARMARIO</t>
  </si>
  <si>
    <t>CURIOSIDADES PILAR</t>
  </si>
  <si>
    <t>MONASTERIO DE PIEDRA</t>
  </si>
  <si>
    <t>BERGAMO</t>
  </si>
  <si>
    <t>BUCAREST</t>
  </si>
  <si>
    <t>Ernesto</t>
  </si>
  <si>
    <t>ERNESTO</t>
  </si>
  <si>
    <t>LISTA</t>
  </si>
  <si>
    <t xml:space="preserve">LISTA </t>
  </si>
  <si>
    <t>TWVP</t>
  </si>
  <si>
    <t>ENVIADO</t>
  </si>
  <si>
    <t>CONTENIDO</t>
  </si>
  <si>
    <t>REVISADO</t>
  </si>
  <si>
    <t>¿banner a preparar?</t>
  </si>
  <si>
    <t>marengo</t>
  </si>
  <si>
    <t>Precio</t>
  </si>
  <si>
    <t>TOTAL CON IVA</t>
  </si>
  <si>
    <t>¿DATOS PEDIDOS?</t>
  </si>
  <si>
    <t>¿DATOS RECIBIDOS?</t>
  </si>
  <si>
    <t>FACTURA CREADA</t>
  </si>
  <si>
    <t>FACTURA ENVIADA</t>
  </si>
  <si>
    <t>FACTURA COBRADA</t>
  </si>
  <si>
    <t>EXTRANJERIA</t>
  </si>
  <si>
    <t>YESIFORMA</t>
  </si>
  <si>
    <t>Vuelta y vuelta</t>
  </si>
  <si>
    <t>Nebra</t>
  </si>
  <si>
    <t>Morato</t>
  </si>
  <si>
    <t>BAM BAM PALOMAS</t>
  </si>
  <si>
    <t>Nolasco</t>
  </si>
  <si>
    <t>Dzine</t>
  </si>
  <si>
    <t>Basho</t>
  </si>
  <si>
    <t>El armario</t>
  </si>
  <si>
    <t>Montesl</t>
  </si>
  <si>
    <t>entregada</t>
  </si>
  <si>
    <t>il romeo</t>
  </si>
  <si>
    <t>swift</t>
  </si>
  <si>
    <t>circo</t>
  </si>
  <si>
    <t>mostaza</t>
  </si>
  <si>
    <t>cervino</t>
  </si>
  <si>
    <t>ana 1</t>
  </si>
  <si>
    <t>pagadas 2 tri</t>
  </si>
  <si>
    <t>ana 2</t>
  </si>
  <si>
    <t>ana 3</t>
  </si>
  <si>
    <t>stuart</t>
  </si>
  <si>
    <t>dolores</t>
  </si>
  <si>
    <t>irene 1</t>
  </si>
  <si>
    <t>irene 2</t>
  </si>
  <si>
    <t>aje</t>
  </si>
  <si>
    <t>google 1</t>
  </si>
  <si>
    <t>google 2</t>
  </si>
  <si>
    <t>ANETO</t>
  </si>
  <si>
    <t>factura de abono</t>
  </si>
  <si>
    <t>belle</t>
  </si>
  <si>
    <t>fray juan</t>
  </si>
  <si>
    <t>MAFIA</t>
  </si>
  <si>
    <t>HOTELES VALERO</t>
  </si>
  <si>
    <t>PENDIENTES DE COBRO</t>
  </si>
  <si>
    <t>2/3 flashfy</t>
  </si>
  <si>
    <t>memory</t>
  </si>
  <si>
    <t>funidelia</t>
  </si>
  <si>
    <t>tenis</t>
  </si>
  <si>
    <t>FUNIDELIA</t>
  </si>
  <si>
    <t>MEMORY</t>
  </si>
  <si>
    <t>darte</t>
  </si>
  <si>
    <t>pagagas 3 trimestre</t>
  </si>
  <si>
    <t>irene 3</t>
  </si>
  <si>
    <t>movil 1</t>
  </si>
  <si>
    <t>movil 2</t>
  </si>
  <si>
    <t>movil 3</t>
  </si>
  <si>
    <t>internet 1</t>
  </si>
  <si>
    <t>internet 2</t>
  </si>
  <si>
    <t>internet 3</t>
  </si>
  <si>
    <t>1and1 1</t>
  </si>
  <si>
    <t>1and1 2</t>
  </si>
  <si>
    <t>1and1 3</t>
  </si>
  <si>
    <t>loading 1</t>
  </si>
  <si>
    <t>ginza</t>
  </si>
  <si>
    <t>GINZA</t>
  </si>
  <si>
    <t>MARENGO</t>
  </si>
  <si>
    <t>LA BOCCA</t>
  </si>
  <si>
    <t>NATIVO</t>
  </si>
  <si>
    <t>yolanda</t>
  </si>
  <si>
    <t>tiene que ir angel</t>
  </si>
  <si>
    <t>PENDIENTE</t>
  </si>
  <si>
    <t>LA MAFIA</t>
  </si>
  <si>
    <t>CONCLAVE</t>
  </si>
  <si>
    <t>CONCURSO DE TAPAS</t>
  </si>
  <si>
    <t>VALVOA</t>
  </si>
  <si>
    <t>CON IVA</t>
  </si>
  <si>
    <t>CRAC</t>
  </si>
  <si>
    <t xml:space="preserve">TAPAS </t>
  </si>
  <si>
    <t>LA QUEBRADORA</t>
  </si>
  <si>
    <t>ARAMON</t>
  </si>
  <si>
    <t>CAFES Y BARES</t>
  </si>
  <si>
    <t>SWIFT NOVIEMBRE</t>
  </si>
  <si>
    <t>BAM BAM VERMUTE</t>
  </si>
  <si>
    <t>PANIZA</t>
  </si>
  <si>
    <t>CERDAN</t>
  </si>
  <si>
    <t>GINBRALTAR</t>
  </si>
  <si>
    <t>SERDENT</t>
  </si>
  <si>
    <t>ORUS</t>
  </si>
  <si>
    <t>FACTURA</t>
  </si>
  <si>
    <t>IMPORTE</t>
  </si>
  <si>
    <t>IMPORTE CON IVA</t>
  </si>
  <si>
    <t>CLIENTE</t>
  </si>
  <si>
    <t>FRAY JUAN</t>
  </si>
  <si>
    <t>RINCONADA</t>
  </si>
  <si>
    <t>PAGADA</t>
  </si>
  <si>
    <t>CALANOVA</t>
  </si>
  <si>
    <t>SAN SIRO</t>
  </si>
  <si>
    <t>DISTRITO MEXICO</t>
  </si>
  <si>
    <t>ZARAGOZA URBANA</t>
  </si>
  <si>
    <t>COTA INTERIORISMO</t>
  </si>
  <si>
    <t>BON APETIT</t>
  </si>
  <si>
    <t>VALENTINA</t>
  </si>
  <si>
    <t>DONDE CAROL</t>
  </si>
  <si>
    <t>SUMA</t>
  </si>
  <si>
    <t>AUGUSTA MOTOR</t>
  </si>
  <si>
    <t>AJCASH</t>
  </si>
  <si>
    <t>YOLANDA</t>
  </si>
  <si>
    <t>AIRES DEL SUR</t>
  </si>
  <si>
    <t>OBRA SOCIAL IBERCAJA</t>
  </si>
  <si>
    <t>DARTE</t>
  </si>
  <si>
    <t>PENDIENTE COBRO</t>
  </si>
  <si>
    <t>OBRA SOCIAL</t>
  </si>
  <si>
    <t>Total</t>
  </si>
  <si>
    <t>IBERICOS</t>
  </si>
  <si>
    <t>PULPERIA</t>
  </si>
  <si>
    <t>PREGUNTAR DESPUES DE SS</t>
  </si>
  <si>
    <t>NOTICIAS PRONTO</t>
  </si>
  <si>
    <t>KARMA</t>
  </si>
  <si>
    <t>MAS TORRES</t>
  </si>
  <si>
    <t>A LA ESPERA DE RESPUESTA DE MAIL</t>
  </si>
  <si>
    <t>CONFIRMADOS</t>
  </si>
  <si>
    <t>PERRO NEGRO</t>
  </si>
  <si>
    <t xml:space="preserve">MONTESOL </t>
  </si>
  <si>
    <t xml:space="preserve">PLATA </t>
  </si>
  <si>
    <t>QUEBRADORA</t>
  </si>
  <si>
    <t>A ,LA ESPERA DE RESPUESTA DE WHATSAPP</t>
  </si>
  <si>
    <t>A LA ESPERA DE NOTICIAS</t>
  </si>
  <si>
    <t>REUNIRME CON ELLA</t>
  </si>
  <si>
    <t>JALOS</t>
  </si>
  <si>
    <t>HOPPY</t>
  </si>
  <si>
    <t>EL PICADILLO</t>
  </si>
  <si>
    <t>COME JAMON</t>
  </si>
  <si>
    <t>LA JAMNONERIA</t>
  </si>
  <si>
    <t>A LA ESPERA DE RESPUESTA INSTAGRAM</t>
  </si>
  <si>
    <t>A LA ESPERA DE RESPUESTA WHATSAPP</t>
  </si>
  <si>
    <t>PISO</t>
  </si>
  <si>
    <t>MONUMENTAL</t>
  </si>
  <si>
    <t>MANDADO EMAIL TRAS VISITAR ESPERA DE RESPUESTA</t>
  </si>
  <si>
    <t>PAGADAS 1 TRIMESTRE</t>
  </si>
  <si>
    <t>orange 1</t>
  </si>
  <si>
    <t>orange 2</t>
  </si>
  <si>
    <t>orange</t>
  </si>
  <si>
    <t xml:space="preserve">SUMA </t>
  </si>
  <si>
    <t>EMITIDAS 1 TRIMESTRE</t>
  </si>
  <si>
    <t>movistar 1</t>
  </si>
  <si>
    <t>movistar 2</t>
  </si>
  <si>
    <t>movistar 3</t>
  </si>
  <si>
    <t>Suma</t>
  </si>
  <si>
    <t>PASARLE EL CONTACTO A ANGEL DE IÑAKI</t>
  </si>
  <si>
    <t>3 SEMANA DE ABRIL CUANDO ESTEN LOS TOLDOS QUE VAYA ANGEL</t>
  </si>
  <si>
    <t>1 DE ABRIL</t>
  </si>
  <si>
    <t>2 DE ABRIL</t>
  </si>
  <si>
    <t>3 DE ABRIL</t>
  </si>
  <si>
    <t>4 DE ABRIL</t>
  </si>
  <si>
    <t>5 DE ABRIL</t>
  </si>
  <si>
    <t>6 DE ABRIL</t>
  </si>
  <si>
    <t>7 DE ABRIL</t>
  </si>
  <si>
    <t>8 DE ABRIL</t>
  </si>
  <si>
    <t>9 DE ABRIL</t>
  </si>
  <si>
    <t>10 DE ABRIL</t>
  </si>
  <si>
    <t>11 DE ABRIL</t>
  </si>
  <si>
    <t>12 DE ABRIL</t>
  </si>
  <si>
    <t>13 DE ABRIL</t>
  </si>
  <si>
    <t>14 DE ABRIL</t>
  </si>
  <si>
    <t>15 DE ABRIL</t>
  </si>
  <si>
    <t>16 DE ABRIL</t>
  </si>
  <si>
    <t>17 DE ABRIL</t>
  </si>
  <si>
    <t>18 DE ABRIL</t>
  </si>
  <si>
    <t>19 DE ABRIL</t>
  </si>
  <si>
    <t xml:space="preserve">PULPERIA </t>
  </si>
  <si>
    <t>20 DE ABRIL</t>
  </si>
  <si>
    <t>21 DE ABRIL</t>
  </si>
  <si>
    <t>22 DE ABRIL</t>
  </si>
  <si>
    <t>23 DE ABRIL</t>
  </si>
  <si>
    <t>24 DE ABRIL</t>
  </si>
  <si>
    <t>25 DE ABRIL</t>
  </si>
  <si>
    <t>26 DE ABRIL</t>
  </si>
  <si>
    <t>27 DE ABRIL</t>
  </si>
  <si>
    <t>28 DE ABRIL</t>
  </si>
  <si>
    <t>29 DE ABRIL</t>
  </si>
  <si>
    <t>30 DE ABRIL</t>
  </si>
  <si>
    <t>AUTONOMOS</t>
  </si>
  <si>
    <t>GESTOR</t>
  </si>
  <si>
    <t>OFICINA</t>
  </si>
  <si>
    <t>PARRILLA</t>
  </si>
  <si>
    <t>PARRILLA ALBARRACIN</t>
  </si>
  <si>
    <t>TIENE QUE IR ANGEL</t>
  </si>
  <si>
    <t>DORMIR</t>
  </si>
  <si>
    <t>MARTES</t>
  </si>
  <si>
    <t>MIERCOLES</t>
  </si>
  <si>
    <t>JUEVES</t>
  </si>
  <si>
    <t>VIERNES</t>
  </si>
  <si>
    <t>SÁBADO</t>
  </si>
  <si>
    <t>DOMINGO</t>
  </si>
  <si>
    <t>LUNES</t>
  </si>
  <si>
    <t>TRASLADOS</t>
  </si>
  <si>
    <t>COCHE</t>
  </si>
  <si>
    <t>GASOLINA</t>
  </si>
  <si>
    <t>COMER</t>
  </si>
  <si>
    <t>WENCESLAO</t>
  </si>
  <si>
    <t>HABLAR EN SEPTIEMBRE</t>
  </si>
  <si>
    <t>MUEBLES KIMBEL</t>
  </si>
  <si>
    <t>LOOPS</t>
  </si>
  <si>
    <t>UASABI</t>
  </si>
  <si>
    <t>A LA ESPERA DE RESPUESTA MAIL</t>
  </si>
  <si>
    <t>RECORDAR EN MAYO</t>
  </si>
  <si>
    <t>VISITAR Y COORDINAR ENTREVISTA</t>
  </si>
  <si>
    <t>ENVIAR EMAIL Y COORDINAR ENTREVISTA</t>
  </si>
  <si>
    <t>DINERO ACTUAL</t>
  </si>
  <si>
    <t>ANGEL</t>
  </si>
  <si>
    <t>EMPRESA</t>
  </si>
  <si>
    <t>TRES MARES</t>
  </si>
  <si>
    <t>ESPERA RESPUESTA EMAIL ELVIRA</t>
  </si>
  <si>
    <t>GUIAN</t>
  </si>
  <si>
    <t>SENIOR CATERING</t>
  </si>
  <si>
    <t>LLAMAR</t>
  </si>
  <si>
    <t>ARAGONESA CATERING</t>
  </si>
  <si>
    <t xml:space="preserve">EL COBERTIZO </t>
  </si>
  <si>
    <t>COMER BIEN</t>
  </si>
  <si>
    <t xml:space="preserve">el cachirulo </t>
  </si>
  <si>
    <t>llAMAR</t>
  </si>
  <si>
    <t>luwata - las buenas migas</t>
  </si>
  <si>
    <t>enviADO</t>
  </si>
  <si>
    <t>jose fernandez</t>
  </si>
  <si>
    <t>enviado</t>
  </si>
  <si>
    <t>la bastilla</t>
  </si>
  <si>
    <t>enVIADO</t>
  </si>
  <si>
    <t>trufe</t>
  </si>
  <si>
    <t>envIADO</t>
  </si>
  <si>
    <t>palafox</t>
  </si>
  <si>
    <t>FELIPE</t>
  </si>
  <si>
    <t>QUE LE ESCRIBA ANGEL</t>
  </si>
  <si>
    <t>HABLAR PARA MAYO</t>
  </si>
  <si>
    <t> Santo Tomé y Príncipe</t>
  </si>
  <si>
    <t> Islas Turcas y Caicos</t>
  </si>
  <si>
    <t> Kiribati</t>
  </si>
  <si>
    <t> Baréin</t>
  </si>
  <si>
    <t> Dominica</t>
  </si>
  <si>
    <t> Tonga</t>
  </si>
  <si>
    <t> Estados Federados de Micronesia</t>
  </si>
  <si>
    <t> Singapur</t>
  </si>
  <si>
    <t> Santa Lucía</t>
  </si>
  <si>
    <t> Isla de Man</t>
  </si>
  <si>
    <r>
      <t>Administrado por la </t>
    </r>
    <r>
      <rPr>
        <sz val="14"/>
        <color rgb="FF0B0080"/>
        <rFont val="Arial"/>
      </rPr>
      <t>Corona Británica</t>
    </r>
    <r>
      <rPr>
        <sz val="14"/>
        <color rgb="FF222222"/>
        <rFont val="Arial"/>
      </rPr>
      <t>.</t>
    </r>
    <r>
      <rPr>
        <vertAlign val="superscript"/>
        <sz val="14"/>
        <color rgb="FF0B0080"/>
        <rFont val="Arial"/>
      </rPr>
      <t>10</t>
    </r>
    <r>
      <rPr>
        <sz val="14"/>
        <color rgb="FF222222"/>
        <rFont val="Arial"/>
      </rPr>
      <t>​</t>
    </r>
  </si>
  <si>
    <t> Guam</t>
  </si>
  <si>
    <r>
      <t>Administrado por los </t>
    </r>
    <r>
      <rPr>
        <sz val="14"/>
        <color rgb="FF0B0080"/>
        <rFont val="Arial"/>
      </rPr>
      <t>Estados Unidos</t>
    </r>
    <r>
      <rPr>
        <sz val="14"/>
        <color rgb="FF222222"/>
        <rFont val="Arial"/>
      </rPr>
      <t>.</t>
    </r>
    <r>
      <rPr>
        <vertAlign val="superscript"/>
        <sz val="14"/>
        <color rgb="FF0B0080"/>
        <rFont val="Arial"/>
      </rPr>
      <t>13</t>
    </r>
    <r>
      <rPr>
        <sz val="14"/>
        <color rgb="FF222222"/>
        <rFont val="Arial"/>
      </rPr>
      <t>​</t>
    </r>
  </si>
  <si>
    <t> Andorra</t>
  </si>
  <si>
    <t> Islas Marianas del Norte</t>
  </si>
  <si>
    <t> Palaos</t>
  </si>
  <si>
    <t> Seychelles</t>
  </si>
  <si>
    <t>País más pequeño de África.</t>
  </si>
  <si>
    <t> Curazao</t>
  </si>
  <si>
    <r>
      <t>Administrado por los </t>
    </r>
    <r>
      <rPr>
        <sz val="14"/>
        <color rgb="FF0B0080"/>
        <rFont val="Arial"/>
      </rPr>
      <t>Países Bajos</t>
    </r>
    <r>
      <rPr>
        <sz val="14"/>
        <color rgb="FF222222"/>
        <rFont val="Arial"/>
      </rPr>
      <t>.</t>
    </r>
    <r>
      <rPr>
        <vertAlign val="superscript"/>
        <sz val="14"/>
        <color rgb="FF0B0080"/>
        <rFont val="Arial"/>
      </rPr>
      <t>31</t>
    </r>
    <r>
      <rPr>
        <sz val="14"/>
        <color rgb="FF222222"/>
        <rFont val="Arial"/>
      </rPr>
      <t>​</t>
    </r>
  </si>
  <si>
    <t> Antigua y Barbuda</t>
  </si>
  <si>
    <t> Barbados</t>
  </si>
  <si>
    <t> Islas Heard y McDonald</t>
  </si>
  <si>
    <r>
      <t>Administrado por </t>
    </r>
    <r>
      <rPr>
        <sz val="14"/>
        <color rgb="FF0B0080"/>
        <rFont val="Arial"/>
      </rPr>
      <t>Australia</t>
    </r>
    <r>
      <rPr>
        <sz val="14"/>
        <color rgb="FF222222"/>
        <rFont val="Arial"/>
      </rPr>
      <t>.</t>
    </r>
    <r>
      <rPr>
        <vertAlign val="superscript"/>
        <sz val="14"/>
        <color rgb="FF0B0080"/>
        <rFont val="Arial"/>
      </rPr>
      <t>5</t>
    </r>
    <r>
      <rPr>
        <sz val="14"/>
        <color rgb="FF222222"/>
        <rFont val="Arial"/>
      </rPr>
      <t>​</t>
    </r>
  </si>
  <si>
    <t> San Vicente y las Granadinas</t>
  </si>
  <si>
    <t> Jan Mayen</t>
  </si>
  <si>
    <r>
      <t>Administrado por </t>
    </r>
    <r>
      <rPr>
        <sz val="14"/>
        <color rgb="FF0B0080"/>
        <rFont val="Arial"/>
      </rPr>
      <t>Noruega</t>
    </r>
    <r>
      <rPr>
        <sz val="14"/>
        <color rgb="FF222222"/>
        <rFont val="Arial"/>
      </rPr>
      <t>.</t>
    </r>
    <r>
      <rPr>
        <vertAlign val="superscript"/>
        <sz val="14"/>
        <color rgb="FF0B0080"/>
        <rFont val="Arial"/>
      </rPr>
      <t>8</t>
    </r>
    <r>
      <rPr>
        <sz val="14"/>
        <color rgb="FF222222"/>
        <rFont val="Arial"/>
      </rPr>
      <t>​</t>
    </r>
  </si>
  <si>
    <t> Islas Vírgenes de los Estados Unidos</t>
  </si>
  <si>
    <t> Granada</t>
  </si>
  <si>
    <t> Malta</t>
  </si>
  <si>
    <t> Santa Elena, Ascensión y Tristán de Acuña</t>
  </si>
  <si>
    <r>
      <t>Administrado por el </t>
    </r>
    <r>
      <rPr>
        <sz val="14"/>
        <color rgb="FF0B0080"/>
        <rFont val="Arial"/>
      </rPr>
      <t>Reino Unido</t>
    </r>
    <r>
      <rPr>
        <sz val="14"/>
        <color rgb="FF222222"/>
        <rFont val="Arial"/>
      </rPr>
      <t>.</t>
    </r>
    <r>
      <rPr>
        <vertAlign val="superscript"/>
        <sz val="14"/>
        <color rgb="FF0B0080"/>
        <rFont val="Arial"/>
      </rPr>
      <t>10</t>
    </r>
    <r>
      <rPr>
        <sz val="14"/>
        <color rgb="FF222222"/>
        <rFont val="Arial"/>
      </rPr>
      <t>​</t>
    </r>
  </si>
  <si>
    <t> Maldivas</t>
  </si>
  <si>
    <t>País más pequeño de Asia.</t>
  </si>
  <si>
    <t> Islas Caimán</t>
  </si>
  <si>
    <t> San Cristóbal y Nieves</t>
  </si>
  <si>
    <t>País más pequeño de América.</t>
  </si>
  <si>
    <t> Niue</t>
  </si>
  <si>
    <r>
      <t>Administrado por </t>
    </r>
    <r>
      <rPr>
        <sz val="14"/>
        <color rgb="FF0B0080"/>
        <rFont val="Arial"/>
      </rPr>
      <t>Nueva Zelanda</t>
    </r>
    <r>
      <rPr>
        <sz val="14"/>
        <color rgb="FF222222"/>
        <rFont val="Arial"/>
      </rPr>
      <t>.</t>
    </r>
    <r>
      <rPr>
        <vertAlign val="superscript"/>
        <sz val="14"/>
        <color rgb="FF0B0080"/>
        <rFont val="Arial"/>
      </rPr>
      <t>9</t>
    </r>
    <r>
      <rPr>
        <sz val="14"/>
        <color rgb="FF222222"/>
        <rFont val="Arial"/>
      </rPr>
      <t>​</t>
    </r>
  </si>
  <si>
    <t> Acrotiri y Dhekelia</t>
  </si>
  <si>
    <t> San Pedro y Miquelón</t>
  </si>
  <si>
    <r>
      <t>Administrado por </t>
    </r>
    <r>
      <rPr>
        <sz val="14"/>
        <color rgb="FF0B0080"/>
        <rFont val="Arial"/>
      </rPr>
      <t>Francia</t>
    </r>
    <r>
      <rPr>
        <sz val="14"/>
        <color rgb="FF222222"/>
        <rFont val="Arial"/>
      </rPr>
      <t>.</t>
    </r>
    <r>
      <rPr>
        <vertAlign val="superscript"/>
        <sz val="14"/>
        <color rgb="FF0B0080"/>
        <rFont val="Arial"/>
      </rPr>
      <t>7</t>
    </r>
    <r>
      <rPr>
        <sz val="14"/>
        <color rgb="FF222222"/>
        <rFont val="Arial"/>
      </rPr>
      <t>​</t>
    </r>
  </si>
  <si>
    <t> Islas Cook</t>
  </si>
  <si>
    <t> Samoa Americana</t>
  </si>
  <si>
    <t> Islas Marshall</t>
  </si>
  <si>
    <t> Aruba</t>
  </si>
  <si>
    <t> Liechtenstein</t>
  </si>
  <si>
    <t> Islas Vírgenes Británicas</t>
  </si>
  <si>
    <t> Wallis y Futuna</t>
  </si>
  <si>
    <t> Isla de Navidad</t>
  </si>
  <si>
    <t> Jersey</t>
  </si>
  <si>
    <t> Montserrat</t>
  </si>
  <si>
    <t> Anguila</t>
  </si>
  <si>
    <t> Guernsey</t>
  </si>
  <si>
    <t> San Marino</t>
  </si>
  <si>
    <t> Territorio Británico del Océano Índico</t>
  </si>
  <si>
    <t> San Martín</t>
  </si>
  <si>
    <t> Bermudas</t>
  </si>
  <si>
    <r>
      <t>Administradas por el </t>
    </r>
    <r>
      <rPr>
        <sz val="14"/>
        <color rgb="FF0B0080"/>
        <rFont val="Arial"/>
      </rPr>
      <t>Reino Unido</t>
    </r>
    <r>
      <rPr>
        <sz val="14"/>
        <color rgb="FF222222"/>
        <rFont val="Arial"/>
      </rPr>
      <t>.</t>
    </r>
    <r>
      <rPr>
        <vertAlign val="superscript"/>
        <sz val="14"/>
        <color rgb="FF0B0080"/>
        <rFont val="Arial"/>
      </rPr>
      <t>10</t>
    </r>
    <r>
      <rPr>
        <sz val="14"/>
        <color rgb="FF222222"/>
        <rFont val="Arial"/>
      </rPr>
      <t>​</t>
    </r>
  </si>
  <si>
    <t> Isla Bouvet</t>
  </si>
  <si>
    <r>
      <t>Administrada por </t>
    </r>
    <r>
      <rPr>
        <sz val="14"/>
        <color rgb="FF0B0080"/>
        <rFont val="Arial"/>
      </rPr>
      <t>Noruega</t>
    </r>
    <r>
      <rPr>
        <sz val="14"/>
        <color rgb="FF222222"/>
        <rFont val="Arial"/>
      </rPr>
      <t>.</t>
    </r>
    <r>
      <rPr>
        <vertAlign val="superscript"/>
        <sz val="14"/>
        <color rgb="FF0B0080"/>
        <rFont val="Arial"/>
      </rPr>
      <t>8</t>
    </r>
    <r>
      <rPr>
        <sz val="14"/>
        <color rgb="FF222222"/>
        <rFont val="Arial"/>
      </rPr>
      <t>​</t>
    </r>
  </si>
  <si>
    <t> Islas Pitcairn</t>
  </si>
  <si>
    <t> Isla Norfolk</t>
  </si>
  <si>
    <t> Islas ultramarinas de los Estados Unidos</t>
  </si>
  <si>
    <t> Sint Maarten</t>
  </si>
  <si>
    <t> Macao</t>
  </si>
  <si>
    <r>
      <t>Administrado por la </t>
    </r>
    <r>
      <rPr>
        <sz val="14"/>
        <color rgb="FF0B0080"/>
        <rFont val="Arial"/>
      </rPr>
      <t>República Popular China</t>
    </r>
    <r>
      <rPr>
        <sz val="14"/>
        <color rgb="FF222222"/>
        <rFont val="Arial"/>
      </rPr>
      <t>.</t>
    </r>
    <r>
      <rPr>
        <vertAlign val="superscript"/>
        <sz val="14"/>
        <color rgb="FF0B0080"/>
        <rFont val="Arial"/>
      </rPr>
      <t>11</t>
    </r>
    <r>
      <rPr>
        <sz val="14"/>
        <color rgb="FF222222"/>
        <rFont val="Arial"/>
      </rPr>
      <t>​</t>
    </r>
  </si>
  <si>
    <t> Tuvalu</t>
  </si>
  <si>
    <t> Nauru</t>
  </si>
  <si>
    <r>
      <t>País más pequeño de </t>
    </r>
    <r>
      <rPr>
        <sz val="14"/>
        <color rgb="FF0B0080"/>
        <rFont val="Arial"/>
      </rPr>
      <t>Oceanía</t>
    </r>
    <r>
      <rPr>
        <sz val="14"/>
        <color rgb="FF222222"/>
        <rFont val="Arial"/>
      </rPr>
      <t> y </t>
    </r>
    <r>
      <rPr>
        <sz val="14"/>
        <color rgb="FF0B0080"/>
        <rFont val="Arial"/>
      </rPr>
      <t>país insular</t>
    </r>
    <r>
      <rPr>
        <sz val="14"/>
        <color rgb="FF222222"/>
        <rFont val="Arial"/>
      </rPr>
      <t> más pequeño del mundo.</t>
    </r>
  </si>
  <si>
    <t> San Bartolomé</t>
  </si>
  <si>
    <t> Islas Cocos</t>
  </si>
  <si>
    <r>
      <t>Administradas por </t>
    </r>
    <r>
      <rPr>
        <sz val="14"/>
        <color rgb="FF0B0080"/>
        <rFont val="Arial"/>
      </rPr>
      <t>Australia</t>
    </r>
    <r>
      <rPr>
        <sz val="14"/>
        <color rgb="FF222222"/>
        <rFont val="Arial"/>
      </rPr>
      <t>.</t>
    </r>
    <r>
      <rPr>
        <vertAlign val="superscript"/>
        <sz val="14"/>
        <color rgb="FF0B0080"/>
        <rFont val="Arial"/>
      </rPr>
      <t>5</t>
    </r>
    <r>
      <rPr>
        <sz val="14"/>
        <color rgb="FF222222"/>
        <rFont val="Arial"/>
      </rPr>
      <t>​</t>
    </r>
  </si>
  <si>
    <t> Tokelau</t>
  </si>
  <si>
    <t> Gibraltar</t>
  </si>
  <si>
    <r>
      <t>Administrado por </t>
    </r>
    <r>
      <rPr>
        <sz val="14"/>
        <color rgb="FF0B0080"/>
        <rFont val="Arial"/>
      </rPr>
      <t>Reino Unido</t>
    </r>
    <r>
      <rPr>
        <sz val="14"/>
        <color rgb="FF222222"/>
        <rFont val="Arial"/>
      </rPr>
      <t>.</t>
    </r>
    <r>
      <rPr>
        <vertAlign val="superscript"/>
        <sz val="14"/>
        <color rgb="FF0B0080"/>
        <rFont val="Arial"/>
      </rPr>
      <t>22</t>
    </r>
    <r>
      <rPr>
        <sz val="14"/>
        <color rgb="FF222222"/>
        <rFont val="Arial"/>
      </rPr>
      <t>​</t>
    </r>
  </si>
  <si>
    <t> Isla Clipperton</t>
  </si>
  <si>
    <r>
      <t>Administrada por </t>
    </r>
    <r>
      <rPr>
        <sz val="14"/>
        <color rgb="FF0B0080"/>
        <rFont val="Arial"/>
      </rPr>
      <t>Francia</t>
    </r>
    <r>
      <rPr>
        <sz val="14"/>
        <color rgb="FF222222"/>
        <rFont val="Arial"/>
      </rPr>
      <t>.</t>
    </r>
    <r>
      <rPr>
        <vertAlign val="superscript"/>
        <sz val="14"/>
        <color rgb="FF0B0080"/>
        <rFont val="Arial"/>
      </rPr>
      <t>7</t>
    </r>
    <r>
      <rPr>
        <sz val="14"/>
        <color rgb="FF222222"/>
        <rFont val="Arial"/>
      </rPr>
      <t>​</t>
    </r>
  </si>
  <si>
    <t> Islas Ashmore y Cartier</t>
  </si>
  <si>
    <t>Islas Spratly</t>
  </si>
  <si>
    <t>Sin administración actual.33​</t>
  </si>
  <si>
    <t> Islas del Mar del Coral</t>
  </si>
  <si>
    <t> Mónaco</t>
  </si>
  <si>
    <t>País con salida al mar más pequeño del mundo.</t>
  </si>
  <si>
    <t> Ciudad del Vaticano</t>
  </si>
  <si>
    <t>CAPITOLA</t>
  </si>
  <si>
    <t>1 DE MAYO</t>
  </si>
  <si>
    <t>2 DE MAYO</t>
  </si>
  <si>
    <t>3 DE MAYO</t>
  </si>
  <si>
    <t>4 DE MAYO</t>
  </si>
  <si>
    <t>5 DE MAYO</t>
  </si>
  <si>
    <t>6 DE MAYO</t>
  </si>
  <si>
    <t>7 DE MAYO</t>
  </si>
  <si>
    <t>8 DE MAYO</t>
  </si>
  <si>
    <t>9 DE MAYO</t>
  </si>
  <si>
    <t>10 DE MAYO</t>
  </si>
  <si>
    <t>11 DE MAYO</t>
  </si>
  <si>
    <t>12 DE MAYO</t>
  </si>
  <si>
    <t>13 DE MAYO</t>
  </si>
  <si>
    <t>14 DE MAYO</t>
  </si>
  <si>
    <t>15 DE MAYO</t>
  </si>
  <si>
    <t>16 DE MAYO</t>
  </si>
  <si>
    <t>17 DE MAYO</t>
  </si>
  <si>
    <t>18 DE MAYO</t>
  </si>
  <si>
    <t>19 DE MAYO</t>
  </si>
  <si>
    <t>20 DE MAYO</t>
  </si>
  <si>
    <t>21 DE MAYO</t>
  </si>
  <si>
    <t>22 DE MAYO</t>
  </si>
  <si>
    <t>23 DE MAYO</t>
  </si>
  <si>
    <t>24 DE MAYO</t>
  </si>
  <si>
    <t>25 DE MAYO</t>
  </si>
  <si>
    <t>26 DE MAYO</t>
  </si>
  <si>
    <t>27 DE MAYO</t>
  </si>
  <si>
    <t>28 DE MAYO</t>
  </si>
  <si>
    <t>29 DE MAYO</t>
  </si>
  <si>
    <t>30 DE MAYO</t>
  </si>
  <si>
    <t>31 DE MAYO</t>
  </si>
  <si>
    <t>ROSA</t>
  </si>
  <si>
    <t>IVAN MAZA</t>
  </si>
  <si>
    <t>BAM BAM PIAZZA</t>
  </si>
  <si>
    <t>PIAZA</t>
  </si>
  <si>
    <t>CONFIRMADO</t>
  </si>
  <si>
    <t>BAM BAM</t>
  </si>
  <si>
    <t>PENDIENTES FINALIZAR</t>
  </si>
  <si>
    <t>JOSE FERNANDEZ</t>
  </si>
  <si>
    <t>martini</t>
  </si>
  <si>
    <t xml:space="preserve">credito </t>
  </si>
  <si>
    <t>delivero</t>
  </si>
  <si>
    <t>club nautico</t>
  </si>
  <si>
    <t>MARTINI</t>
  </si>
  <si>
    <t>BOOKING</t>
  </si>
  <si>
    <t>PAPA</t>
  </si>
  <si>
    <t>BACARDI</t>
  </si>
  <si>
    <t>venezolano</t>
  </si>
  <si>
    <t>venezonalo</t>
  </si>
  <si>
    <t xml:space="preserve">jose fernandez </t>
  </si>
  <si>
    <t>KKAO</t>
  </si>
  <si>
    <t>PRIORIDADES ANGEL</t>
  </si>
  <si>
    <t>oulet</t>
  </si>
  <si>
    <t>capitola</t>
  </si>
  <si>
    <t>HOPPY (CERVECEO)</t>
  </si>
  <si>
    <t>loriz</t>
  </si>
  <si>
    <t>deliveroo</t>
  </si>
  <si>
    <t>DELIVERO</t>
  </si>
  <si>
    <t>PAGO VIERNES</t>
  </si>
  <si>
    <t>SORTEOS PULPERIA</t>
  </si>
  <si>
    <t>1 DE junio</t>
  </si>
  <si>
    <t>2 DE junio</t>
  </si>
  <si>
    <t>3 DE junio</t>
  </si>
  <si>
    <t>4 DE junio</t>
  </si>
  <si>
    <t>5 DE junio</t>
  </si>
  <si>
    <t>6 DE junio</t>
  </si>
  <si>
    <t>7 DE junio</t>
  </si>
  <si>
    <t>8 DE junio</t>
  </si>
  <si>
    <t>9 DE junio</t>
  </si>
  <si>
    <t>10 DE junio</t>
  </si>
  <si>
    <t>11 DE junio</t>
  </si>
  <si>
    <t>12 DE junio</t>
  </si>
  <si>
    <t>13 DE junio</t>
  </si>
  <si>
    <t>14 DE junio</t>
  </si>
  <si>
    <t>15 DE junio</t>
  </si>
  <si>
    <t>16 DE junio</t>
  </si>
  <si>
    <t>17 DE junio</t>
  </si>
  <si>
    <t>18 DE junio</t>
  </si>
  <si>
    <t>19 DE junio</t>
  </si>
  <si>
    <t>20 DE junio</t>
  </si>
  <si>
    <t>21 DE junio</t>
  </si>
  <si>
    <t>22 DE junio</t>
  </si>
  <si>
    <t>23 DE junio</t>
  </si>
  <si>
    <t>24 DE junio</t>
  </si>
  <si>
    <t>25 DE junio</t>
  </si>
  <si>
    <t>26 DE junio</t>
  </si>
  <si>
    <t>27 DE junio</t>
  </si>
  <si>
    <t>28 DE junio</t>
  </si>
  <si>
    <t>29 DE junio</t>
  </si>
  <si>
    <t>30 DE junio</t>
  </si>
  <si>
    <t>GRANDES VINOS</t>
  </si>
  <si>
    <t>CINZANO</t>
  </si>
  <si>
    <t>YOLANDA CINZANO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</si>
</sst>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222222"/>
      <name val="Arial"/>
    </font>
    <font>
      <sz val="14"/>
      <color rgb="FF0B0080"/>
      <name val="Arial"/>
    </font>
    <font>
      <vertAlign val="superscript"/>
      <sz val="14"/>
      <color rgb="FF0B0080"/>
      <name val="Arial"/>
    </font>
    <font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16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9" fontId="0" fillId="6" borderId="0" xfId="0" applyNumberFormat="1" applyFill="1"/>
    <xf numFmtId="0" fontId="0" fillId="0" borderId="0" xfId="0" applyFill="1"/>
    <xf numFmtId="0" fontId="0" fillId="7" borderId="0" xfId="0" applyFill="1"/>
    <xf numFmtId="0" fontId="0" fillId="8" borderId="0" xfId="0" applyFill="1"/>
    <xf numFmtId="0" fontId="2" fillId="0" borderId="0" xfId="0" applyFont="1" applyFill="1"/>
    <xf numFmtId="0" fontId="0" fillId="9" borderId="0" xfId="0" applyFill="1"/>
    <xf numFmtId="0" fontId="1" fillId="2" borderId="0" xfId="0" applyFont="1" applyFill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10" borderId="0" xfId="0" applyFill="1"/>
    <xf numFmtId="0" fontId="0" fillId="0" borderId="0" xfId="0" applyAlignment="1">
      <alignment horizontal="right"/>
    </xf>
    <xf numFmtId="0" fontId="1" fillId="0" borderId="0" xfId="0" applyFont="1"/>
    <xf numFmtId="0" fontId="0" fillId="2" borderId="0" xfId="0" applyFont="1" applyFill="1"/>
    <xf numFmtId="0" fontId="4" fillId="0" borderId="0" xfId="0" applyFont="1"/>
    <xf numFmtId="0" fontId="7" fillId="0" borderId="0" xfId="2"/>
    <xf numFmtId="0" fontId="0" fillId="0" borderId="0" xfId="0" applyAlignment="1">
      <alignment horizontal="center"/>
    </xf>
  </cellXfs>
  <cellStyles count="4">
    <cellStyle name="Hipervínculo" xfId="2" builtinId="8"/>
    <cellStyle name="Hipervínculo visitado" xfId="1" builtinId="9" hidden="1"/>
    <cellStyle name="Hipervínculo visitado" xfId="3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50" Type="http://schemas.openxmlformats.org/officeDocument/2006/relationships/image" Target="../media/image50.png"/><Relationship Id="rId51" Type="http://schemas.openxmlformats.org/officeDocument/2006/relationships/image" Target="../media/image51.png"/><Relationship Id="rId52" Type="http://schemas.openxmlformats.org/officeDocument/2006/relationships/image" Target="../media/image52.png"/><Relationship Id="rId53" Type="http://schemas.openxmlformats.org/officeDocument/2006/relationships/image" Target="../media/image53.png"/><Relationship Id="rId54" Type="http://schemas.openxmlformats.org/officeDocument/2006/relationships/image" Target="../media/image54.png"/><Relationship Id="rId55" Type="http://schemas.openxmlformats.org/officeDocument/2006/relationships/image" Target="../media/image55.png"/><Relationship Id="rId56" Type="http://schemas.openxmlformats.org/officeDocument/2006/relationships/image" Target="../media/image56.png"/><Relationship Id="rId57" Type="http://schemas.openxmlformats.org/officeDocument/2006/relationships/image" Target="../media/image57.png"/><Relationship Id="rId58" Type="http://schemas.openxmlformats.org/officeDocument/2006/relationships/image" Target="../media/image58.png"/><Relationship Id="rId40" Type="http://schemas.openxmlformats.org/officeDocument/2006/relationships/image" Target="../media/image40.png"/><Relationship Id="rId41" Type="http://schemas.openxmlformats.org/officeDocument/2006/relationships/image" Target="../media/image41.png"/><Relationship Id="rId42" Type="http://schemas.openxmlformats.org/officeDocument/2006/relationships/image" Target="../media/image42.png"/><Relationship Id="rId43" Type="http://schemas.openxmlformats.org/officeDocument/2006/relationships/image" Target="../media/image43.png"/><Relationship Id="rId44" Type="http://schemas.openxmlformats.org/officeDocument/2006/relationships/image" Target="../media/image44.png"/><Relationship Id="rId45" Type="http://schemas.openxmlformats.org/officeDocument/2006/relationships/image" Target="../media/image45.png"/><Relationship Id="rId46" Type="http://schemas.openxmlformats.org/officeDocument/2006/relationships/image" Target="../media/image46.png"/><Relationship Id="rId47" Type="http://schemas.openxmlformats.org/officeDocument/2006/relationships/image" Target="../media/image47.png"/><Relationship Id="rId48" Type="http://schemas.openxmlformats.org/officeDocument/2006/relationships/image" Target="../media/image48.png"/><Relationship Id="rId49" Type="http://schemas.openxmlformats.org/officeDocument/2006/relationships/image" Target="../media/image49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30" Type="http://schemas.openxmlformats.org/officeDocument/2006/relationships/image" Target="../media/image30.png"/><Relationship Id="rId31" Type="http://schemas.openxmlformats.org/officeDocument/2006/relationships/image" Target="../media/image31.png"/><Relationship Id="rId32" Type="http://schemas.openxmlformats.org/officeDocument/2006/relationships/image" Target="../media/image32.png"/><Relationship Id="rId33" Type="http://schemas.openxmlformats.org/officeDocument/2006/relationships/image" Target="../media/image33.png"/><Relationship Id="rId34" Type="http://schemas.openxmlformats.org/officeDocument/2006/relationships/image" Target="../media/image34.png"/><Relationship Id="rId35" Type="http://schemas.openxmlformats.org/officeDocument/2006/relationships/image" Target="../media/image35.png"/><Relationship Id="rId36" Type="http://schemas.openxmlformats.org/officeDocument/2006/relationships/image" Target="../media/image36.png"/><Relationship Id="rId37" Type="http://schemas.openxmlformats.org/officeDocument/2006/relationships/image" Target="../media/image37.png"/><Relationship Id="rId38" Type="http://schemas.openxmlformats.org/officeDocument/2006/relationships/image" Target="../media/image38.png"/><Relationship Id="rId39" Type="http://schemas.openxmlformats.org/officeDocument/2006/relationships/image" Target="../media/image39.png"/><Relationship Id="rId20" Type="http://schemas.openxmlformats.org/officeDocument/2006/relationships/image" Target="../media/image20.png"/><Relationship Id="rId21" Type="http://schemas.openxmlformats.org/officeDocument/2006/relationships/image" Target="../media/image21.png"/><Relationship Id="rId22" Type="http://schemas.openxmlformats.org/officeDocument/2006/relationships/image" Target="../media/image22.png"/><Relationship Id="rId23" Type="http://schemas.openxmlformats.org/officeDocument/2006/relationships/image" Target="../media/image23.png"/><Relationship Id="rId24" Type="http://schemas.openxmlformats.org/officeDocument/2006/relationships/image" Target="../media/image24.png"/><Relationship Id="rId25" Type="http://schemas.openxmlformats.org/officeDocument/2006/relationships/image" Target="../media/image25.png"/><Relationship Id="rId26" Type="http://schemas.openxmlformats.org/officeDocument/2006/relationships/image" Target="../media/image26.png"/><Relationship Id="rId27" Type="http://schemas.openxmlformats.org/officeDocument/2006/relationships/image" Target="../media/image27.png"/><Relationship Id="rId28" Type="http://schemas.openxmlformats.org/officeDocument/2006/relationships/image" Target="../media/image28.png"/><Relationship Id="rId29" Type="http://schemas.openxmlformats.org/officeDocument/2006/relationships/image" Target="../media/image29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190500</xdr:colOff>
      <xdr:row>0</xdr:row>
      <xdr:rowOff>101600</xdr:rowOff>
    </xdr:to>
    <xdr:pic>
      <xdr:nvPicPr>
        <xdr:cNvPr id="2" name="Imagen 1" descr="andera de Santo Tomé y Prínci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190500</xdr:colOff>
      <xdr:row>1</xdr:row>
      <xdr:rowOff>101600</xdr:rowOff>
    </xdr:to>
    <xdr:pic>
      <xdr:nvPicPr>
        <xdr:cNvPr id="3" name="Imagen 2" descr="andera de Islas Turcas y Caico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286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190500</xdr:colOff>
      <xdr:row>2</xdr:row>
      <xdr:rowOff>101600</xdr:rowOff>
    </xdr:to>
    <xdr:pic>
      <xdr:nvPicPr>
        <xdr:cNvPr id="4" name="Imagen 3" descr="andera de Kiribat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572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190500</xdr:colOff>
      <xdr:row>3</xdr:row>
      <xdr:rowOff>114300</xdr:rowOff>
    </xdr:to>
    <xdr:pic>
      <xdr:nvPicPr>
        <xdr:cNvPr id="5" name="Imagen 4" descr="andera de Baréi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858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4</xdr:row>
      <xdr:rowOff>101600</xdr:rowOff>
    </xdr:to>
    <xdr:pic>
      <xdr:nvPicPr>
        <xdr:cNvPr id="6" name="Imagen 5" descr="andera de Dominic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9144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190500</xdr:colOff>
      <xdr:row>5</xdr:row>
      <xdr:rowOff>101600</xdr:rowOff>
    </xdr:to>
    <xdr:pic>
      <xdr:nvPicPr>
        <xdr:cNvPr id="7" name="Imagen 6" descr="andera de Tonga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1430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190500</xdr:colOff>
      <xdr:row>6</xdr:row>
      <xdr:rowOff>101600</xdr:rowOff>
    </xdr:to>
    <xdr:pic>
      <xdr:nvPicPr>
        <xdr:cNvPr id="8" name="Imagen 7" descr="andera de Estados Federados de Micronesia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3716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190500</xdr:colOff>
      <xdr:row>7</xdr:row>
      <xdr:rowOff>127000</xdr:rowOff>
    </xdr:to>
    <xdr:pic>
      <xdr:nvPicPr>
        <xdr:cNvPr id="9" name="Imagen 8" descr="andera de Singapur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002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101600</xdr:rowOff>
    </xdr:to>
    <xdr:pic>
      <xdr:nvPicPr>
        <xdr:cNvPr id="10" name="Imagen 9" descr="andera de Santa Lucía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8288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190500</xdr:colOff>
      <xdr:row>9</xdr:row>
      <xdr:rowOff>101600</xdr:rowOff>
    </xdr:to>
    <xdr:pic>
      <xdr:nvPicPr>
        <xdr:cNvPr id="11" name="Imagen 10" descr="andera de Isla de Man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0574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101600</xdr:rowOff>
    </xdr:to>
    <xdr:pic>
      <xdr:nvPicPr>
        <xdr:cNvPr id="12" name="Imagen 11" descr="andera de Guam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3114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190500</xdr:colOff>
      <xdr:row>11</xdr:row>
      <xdr:rowOff>139700</xdr:rowOff>
    </xdr:to>
    <xdr:pic>
      <xdr:nvPicPr>
        <xdr:cNvPr id="13" name="Imagen 12" descr="andera de Andorra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565400"/>
          <a:ext cx="1905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190500</xdr:colOff>
      <xdr:row>12</xdr:row>
      <xdr:rowOff>101600</xdr:rowOff>
    </xdr:to>
    <xdr:pic>
      <xdr:nvPicPr>
        <xdr:cNvPr id="14" name="Imagen 13" descr="lag of the Northern Mariana Islands.sv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7940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190500</xdr:colOff>
      <xdr:row>13</xdr:row>
      <xdr:rowOff>127000</xdr:rowOff>
    </xdr:to>
    <xdr:pic>
      <xdr:nvPicPr>
        <xdr:cNvPr id="15" name="Imagen 14" descr="andera de Palaos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0480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14</xdr:row>
      <xdr:rowOff>101600</xdr:rowOff>
    </xdr:to>
    <xdr:pic>
      <xdr:nvPicPr>
        <xdr:cNvPr id="16" name="Imagen 15" descr="andera de Seychelles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2766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190500</xdr:colOff>
      <xdr:row>15</xdr:row>
      <xdr:rowOff>127000</xdr:rowOff>
    </xdr:to>
    <xdr:pic>
      <xdr:nvPicPr>
        <xdr:cNvPr id="17" name="Imagen 16" descr="andera de Curazao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5052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16</xdr:row>
      <xdr:rowOff>127000</xdr:rowOff>
    </xdr:to>
    <xdr:pic>
      <xdr:nvPicPr>
        <xdr:cNvPr id="18" name="Imagen 17" descr="andera de Antigua y Barbud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7592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127000</xdr:rowOff>
    </xdr:to>
    <xdr:pic>
      <xdr:nvPicPr>
        <xdr:cNvPr id="19" name="Imagen 18" descr="andera de Barbados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9878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101600</xdr:rowOff>
    </xdr:to>
    <xdr:pic>
      <xdr:nvPicPr>
        <xdr:cNvPr id="20" name="Imagen 19" descr="andera de Islas Heard y McDonald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2164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190500</xdr:colOff>
      <xdr:row>19</xdr:row>
      <xdr:rowOff>127000</xdr:rowOff>
    </xdr:to>
    <xdr:pic>
      <xdr:nvPicPr>
        <xdr:cNvPr id="21" name="Imagen 20" descr="andera de San Vicente y las Granadinas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4704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20</xdr:row>
      <xdr:rowOff>139700</xdr:rowOff>
    </xdr:to>
    <xdr:pic>
      <xdr:nvPicPr>
        <xdr:cNvPr id="22" name="Imagen 21" descr="andera de Jan Mayen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699000"/>
          <a:ext cx="1905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190500</xdr:colOff>
      <xdr:row>21</xdr:row>
      <xdr:rowOff>127000</xdr:rowOff>
    </xdr:to>
    <xdr:pic>
      <xdr:nvPicPr>
        <xdr:cNvPr id="23" name="Imagen 22" descr="andera de Islas Vírgenes de los Estados Unidos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9530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190500</xdr:colOff>
      <xdr:row>22</xdr:row>
      <xdr:rowOff>114300</xdr:rowOff>
    </xdr:to>
    <xdr:pic>
      <xdr:nvPicPr>
        <xdr:cNvPr id="24" name="Imagen 23" descr="andera de Granada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5207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190500</xdr:colOff>
      <xdr:row>23</xdr:row>
      <xdr:rowOff>127000</xdr:rowOff>
    </xdr:to>
    <xdr:pic>
      <xdr:nvPicPr>
        <xdr:cNvPr id="25" name="Imagen 24" descr="andera de Malta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54356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24</xdr:row>
      <xdr:rowOff>101600</xdr:rowOff>
    </xdr:to>
    <xdr:pic>
      <xdr:nvPicPr>
        <xdr:cNvPr id="26" name="Imagen 25" descr="andera de Santa Elena, Ascensión y Tristán de Acuña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56642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25</xdr:row>
      <xdr:rowOff>127000</xdr:rowOff>
    </xdr:to>
    <xdr:pic>
      <xdr:nvPicPr>
        <xdr:cNvPr id="27" name="Imagen 26" descr="andera de Maldivas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59182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26</xdr:row>
      <xdr:rowOff>101600</xdr:rowOff>
    </xdr:to>
    <xdr:pic>
      <xdr:nvPicPr>
        <xdr:cNvPr id="28" name="Imagen 27" descr="andera de Islas Caimán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1468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190500</xdr:colOff>
      <xdr:row>27</xdr:row>
      <xdr:rowOff>127000</xdr:rowOff>
    </xdr:to>
    <xdr:pic>
      <xdr:nvPicPr>
        <xdr:cNvPr id="29" name="Imagen 28" descr="andera de San Cristobal y Nieves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4008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190500</xdr:colOff>
      <xdr:row>28</xdr:row>
      <xdr:rowOff>101600</xdr:rowOff>
    </xdr:to>
    <xdr:pic>
      <xdr:nvPicPr>
        <xdr:cNvPr id="30" name="Imagen 29" descr="andera de Niue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6294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190500</xdr:colOff>
      <xdr:row>29</xdr:row>
      <xdr:rowOff>101600</xdr:rowOff>
    </xdr:to>
    <xdr:pic>
      <xdr:nvPicPr>
        <xdr:cNvPr id="31" name="Imagen 30" descr="andera de Acrotiri y Dhekelia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8834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190500</xdr:colOff>
      <xdr:row>30</xdr:row>
      <xdr:rowOff>127000</xdr:rowOff>
    </xdr:to>
    <xdr:pic>
      <xdr:nvPicPr>
        <xdr:cNvPr id="32" name="Imagen 31" descr="andera de San Pedro y Miquelón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1374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190500</xdr:colOff>
      <xdr:row>31</xdr:row>
      <xdr:rowOff>101600</xdr:rowOff>
    </xdr:to>
    <xdr:pic>
      <xdr:nvPicPr>
        <xdr:cNvPr id="33" name="Imagen 32" descr="andera de Islas Cook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3914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190500</xdr:colOff>
      <xdr:row>32</xdr:row>
      <xdr:rowOff>101600</xdr:rowOff>
    </xdr:to>
    <xdr:pic>
      <xdr:nvPicPr>
        <xdr:cNvPr id="34" name="Imagen 33" descr="andera de Samoa Americana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6454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190500</xdr:colOff>
      <xdr:row>33</xdr:row>
      <xdr:rowOff>101600</xdr:rowOff>
    </xdr:to>
    <xdr:pic>
      <xdr:nvPicPr>
        <xdr:cNvPr id="35" name="Imagen 34" descr="andera de Islas Marshall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8994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190500</xdr:colOff>
      <xdr:row>34</xdr:row>
      <xdr:rowOff>127000</xdr:rowOff>
    </xdr:to>
    <xdr:pic>
      <xdr:nvPicPr>
        <xdr:cNvPr id="36" name="Imagen 35" descr="andera de Aruba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81280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190500</xdr:colOff>
      <xdr:row>35</xdr:row>
      <xdr:rowOff>114300</xdr:rowOff>
    </xdr:to>
    <xdr:pic>
      <xdr:nvPicPr>
        <xdr:cNvPr id="37" name="Imagen 36" descr="andera de Liechtenstein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8382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36</xdr:row>
      <xdr:rowOff>101600</xdr:rowOff>
    </xdr:to>
    <xdr:pic>
      <xdr:nvPicPr>
        <xdr:cNvPr id="38" name="Imagen 37" descr="andera de Islas Vírgenes Británicas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86106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190500</xdr:colOff>
      <xdr:row>37</xdr:row>
      <xdr:rowOff>127000</xdr:rowOff>
    </xdr:to>
    <xdr:pic>
      <xdr:nvPicPr>
        <xdr:cNvPr id="39" name="Imagen 38" descr="andera de Wallis and Futuna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88646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190500</xdr:colOff>
      <xdr:row>38</xdr:row>
      <xdr:rowOff>101600</xdr:rowOff>
    </xdr:to>
    <xdr:pic>
      <xdr:nvPicPr>
        <xdr:cNvPr id="40" name="Imagen 39" descr="andera de Isla de Navidad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91186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190500</xdr:colOff>
      <xdr:row>39</xdr:row>
      <xdr:rowOff>114300</xdr:rowOff>
    </xdr:to>
    <xdr:pic>
      <xdr:nvPicPr>
        <xdr:cNvPr id="41" name="Imagen 40" descr="andera de Jersey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93726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190500</xdr:colOff>
      <xdr:row>40</xdr:row>
      <xdr:rowOff>101600</xdr:rowOff>
    </xdr:to>
    <xdr:pic>
      <xdr:nvPicPr>
        <xdr:cNvPr id="42" name="Imagen 41" descr="andera de Montserrat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96266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190500</xdr:colOff>
      <xdr:row>41</xdr:row>
      <xdr:rowOff>101600</xdr:rowOff>
    </xdr:to>
    <xdr:pic>
      <xdr:nvPicPr>
        <xdr:cNvPr id="43" name="Imagen 42" descr="andera de Anguila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98806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190500</xdr:colOff>
      <xdr:row>42</xdr:row>
      <xdr:rowOff>127000</xdr:rowOff>
    </xdr:to>
    <xdr:pic>
      <xdr:nvPicPr>
        <xdr:cNvPr id="44" name="Imagen 43" descr="andera de Guernsey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01346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190500</xdr:colOff>
      <xdr:row>43</xdr:row>
      <xdr:rowOff>139700</xdr:rowOff>
    </xdr:to>
    <xdr:pic>
      <xdr:nvPicPr>
        <xdr:cNvPr id="45" name="Imagen 44" descr="lag of San Marino.sv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0388600"/>
          <a:ext cx="1905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190500</xdr:colOff>
      <xdr:row>44</xdr:row>
      <xdr:rowOff>101600</xdr:rowOff>
    </xdr:to>
    <xdr:pic>
      <xdr:nvPicPr>
        <xdr:cNvPr id="46" name="Imagen 45" descr="andera de Territorio Británico del Océano Índico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06172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190500</xdr:colOff>
      <xdr:row>45</xdr:row>
      <xdr:rowOff>127000</xdr:rowOff>
    </xdr:to>
    <xdr:pic>
      <xdr:nvPicPr>
        <xdr:cNvPr id="47" name="Imagen 46" descr="andera de San Martín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08712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190500</xdr:colOff>
      <xdr:row>46</xdr:row>
      <xdr:rowOff>101600</xdr:rowOff>
    </xdr:to>
    <xdr:pic>
      <xdr:nvPicPr>
        <xdr:cNvPr id="48" name="Imagen 47" descr="andera de Bermudas"/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11252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190500</xdr:colOff>
      <xdr:row>47</xdr:row>
      <xdr:rowOff>139700</xdr:rowOff>
    </xdr:to>
    <xdr:pic>
      <xdr:nvPicPr>
        <xdr:cNvPr id="49" name="Imagen 48" descr="andera de Isla Bouvet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1379200"/>
          <a:ext cx="190500" cy="13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190500</xdr:colOff>
      <xdr:row>48</xdr:row>
      <xdr:rowOff>101600</xdr:rowOff>
    </xdr:to>
    <xdr:pic>
      <xdr:nvPicPr>
        <xdr:cNvPr id="50" name="Imagen 49" descr="andera de Islas Pitcairn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16332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190500</xdr:colOff>
      <xdr:row>49</xdr:row>
      <xdr:rowOff>101600</xdr:rowOff>
    </xdr:to>
    <xdr:pic>
      <xdr:nvPicPr>
        <xdr:cNvPr id="51" name="Imagen 50" descr="andera de Isla Norfolk"/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18872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190500</xdr:colOff>
      <xdr:row>50</xdr:row>
      <xdr:rowOff>101600</xdr:rowOff>
    </xdr:to>
    <xdr:pic>
      <xdr:nvPicPr>
        <xdr:cNvPr id="52" name="Imagen 51" descr="andera de Estados Unidos"/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21412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190500</xdr:colOff>
      <xdr:row>51</xdr:row>
      <xdr:rowOff>127000</xdr:rowOff>
    </xdr:to>
    <xdr:pic>
      <xdr:nvPicPr>
        <xdr:cNvPr id="53" name="Imagen 52" descr="lag of Sint Maarten.svg"/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23952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190500</xdr:colOff>
      <xdr:row>52</xdr:row>
      <xdr:rowOff>127000</xdr:rowOff>
    </xdr:to>
    <xdr:pic>
      <xdr:nvPicPr>
        <xdr:cNvPr id="54" name="Imagen 53" descr="andera de Macao"/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26492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190500</xdr:colOff>
      <xdr:row>53</xdr:row>
      <xdr:rowOff>101600</xdr:rowOff>
    </xdr:to>
    <xdr:pic>
      <xdr:nvPicPr>
        <xdr:cNvPr id="55" name="Imagen 54" descr="andera de Tuvalu"/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29032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190500</xdr:colOff>
      <xdr:row>54</xdr:row>
      <xdr:rowOff>101600</xdr:rowOff>
    </xdr:to>
    <xdr:pic>
      <xdr:nvPicPr>
        <xdr:cNvPr id="56" name="Imagen 55" descr="andera de Nauru"/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31318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190500</xdr:colOff>
      <xdr:row>55</xdr:row>
      <xdr:rowOff>127000</xdr:rowOff>
    </xdr:to>
    <xdr:pic>
      <xdr:nvPicPr>
        <xdr:cNvPr id="57" name="Imagen 56" descr="andera de San Bartolomé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33604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190500</xdr:colOff>
      <xdr:row>56</xdr:row>
      <xdr:rowOff>101600</xdr:rowOff>
    </xdr:to>
    <xdr:pic>
      <xdr:nvPicPr>
        <xdr:cNvPr id="58" name="Imagen 57" descr="andera de Islas Cocos"/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36144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190500</xdr:colOff>
      <xdr:row>57</xdr:row>
      <xdr:rowOff>101600</xdr:rowOff>
    </xdr:to>
    <xdr:pic>
      <xdr:nvPicPr>
        <xdr:cNvPr id="59" name="Imagen 58" descr="andera de Tokelau"/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38684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190500</xdr:colOff>
      <xdr:row>58</xdr:row>
      <xdr:rowOff>101600</xdr:rowOff>
    </xdr:to>
    <xdr:pic>
      <xdr:nvPicPr>
        <xdr:cNvPr id="60" name="Imagen 59" descr="andera de Gibraltar"/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41224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190500</xdr:colOff>
      <xdr:row>59</xdr:row>
      <xdr:rowOff>127000</xdr:rowOff>
    </xdr:to>
    <xdr:pic>
      <xdr:nvPicPr>
        <xdr:cNvPr id="61" name="Imagen 60" descr="andera de Francia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4376400"/>
          <a:ext cx="1905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190500</xdr:colOff>
      <xdr:row>60</xdr:row>
      <xdr:rowOff>101600</xdr:rowOff>
    </xdr:to>
    <xdr:pic>
      <xdr:nvPicPr>
        <xdr:cNvPr id="62" name="Imagen 61" descr="andera de Australia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46304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190500</xdr:colOff>
      <xdr:row>62</xdr:row>
      <xdr:rowOff>101600</xdr:rowOff>
    </xdr:to>
    <xdr:pic>
      <xdr:nvPicPr>
        <xdr:cNvPr id="63" name="Imagen 62" descr="andera de Australia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5113000"/>
          <a:ext cx="1905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190500</xdr:colOff>
      <xdr:row>63</xdr:row>
      <xdr:rowOff>152400</xdr:rowOff>
    </xdr:to>
    <xdr:pic>
      <xdr:nvPicPr>
        <xdr:cNvPr id="64" name="Imagen 63" descr="andera de Mónaco"/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5367000"/>
          <a:ext cx="190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190500</xdr:colOff>
      <xdr:row>64</xdr:row>
      <xdr:rowOff>190500</xdr:rowOff>
    </xdr:to>
    <xdr:pic>
      <xdr:nvPicPr>
        <xdr:cNvPr id="65" name="Imagen 64" descr="andera de Ciudad del Vaticano"/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5595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s.wikipedia.org/wiki/Islas_Marianas_del_Norte" TargetMode="External"/><Relationship Id="rId14" Type="http://schemas.openxmlformats.org/officeDocument/2006/relationships/hyperlink" Target="https://es.wikipedia.org/wiki/Palaos" TargetMode="External"/><Relationship Id="rId15" Type="http://schemas.openxmlformats.org/officeDocument/2006/relationships/hyperlink" Target="https://es.wikipedia.org/wiki/Seychelles" TargetMode="External"/><Relationship Id="rId16" Type="http://schemas.openxmlformats.org/officeDocument/2006/relationships/hyperlink" Target="https://es.wikipedia.org/wiki/%C3%81frica" TargetMode="External"/><Relationship Id="rId17" Type="http://schemas.openxmlformats.org/officeDocument/2006/relationships/hyperlink" Target="https://es.wikipedia.org/wiki/Curazao" TargetMode="External"/><Relationship Id="rId18" Type="http://schemas.openxmlformats.org/officeDocument/2006/relationships/hyperlink" Target="https://es.wikipedia.org/wiki/Antigua_y_Barbuda" TargetMode="External"/><Relationship Id="rId19" Type="http://schemas.openxmlformats.org/officeDocument/2006/relationships/hyperlink" Target="https://es.wikipedia.org/wiki/Barbados" TargetMode="External"/><Relationship Id="rId63" Type="http://schemas.openxmlformats.org/officeDocument/2006/relationships/hyperlink" Target="https://es.wikipedia.org/wiki/Isla_Clipperton" TargetMode="External"/><Relationship Id="rId64" Type="http://schemas.openxmlformats.org/officeDocument/2006/relationships/hyperlink" Target="https://es.wikipedia.org/wiki/Islas_Ashmore_y_Cartier" TargetMode="External"/><Relationship Id="rId65" Type="http://schemas.openxmlformats.org/officeDocument/2006/relationships/hyperlink" Target="https://es.wikipedia.org/wiki/Islas_Spratly" TargetMode="External"/><Relationship Id="rId66" Type="http://schemas.openxmlformats.org/officeDocument/2006/relationships/hyperlink" Target="https://es.wikipedia.org/wiki/Anexo:Pa%C3%ADses_por_superficie" TargetMode="External"/><Relationship Id="rId67" Type="http://schemas.openxmlformats.org/officeDocument/2006/relationships/hyperlink" Target="https://es.wikipedia.org/wiki/Islas_del_Mar_del_Coral" TargetMode="External"/><Relationship Id="rId68" Type="http://schemas.openxmlformats.org/officeDocument/2006/relationships/hyperlink" Target="https://es.wikipedia.org/wiki/M%C3%B3naco" TargetMode="External"/><Relationship Id="rId69" Type="http://schemas.openxmlformats.org/officeDocument/2006/relationships/hyperlink" Target="https://es.wikipedia.org/wiki/Ciudad_del_Vaticano" TargetMode="External"/><Relationship Id="rId50" Type="http://schemas.openxmlformats.org/officeDocument/2006/relationships/hyperlink" Target="https://es.wikipedia.org/wiki/Bermudas" TargetMode="External"/><Relationship Id="rId51" Type="http://schemas.openxmlformats.org/officeDocument/2006/relationships/hyperlink" Target="https://es.wikipedia.org/wiki/Isla_Bouvet" TargetMode="External"/><Relationship Id="rId52" Type="http://schemas.openxmlformats.org/officeDocument/2006/relationships/hyperlink" Target="https://es.wikipedia.org/wiki/Islas_Pitcairn" TargetMode="External"/><Relationship Id="rId53" Type="http://schemas.openxmlformats.org/officeDocument/2006/relationships/hyperlink" Target="https://es.wikipedia.org/wiki/Isla_Norfolk" TargetMode="External"/><Relationship Id="rId54" Type="http://schemas.openxmlformats.org/officeDocument/2006/relationships/hyperlink" Target="https://es.wikipedia.org/wiki/Islas_ultramarinas_de_los_Estados_Unidos" TargetMode="External"/><Relationship Id="rId55" Type="http://schemas.openxmlformats.org/officeDocument/2006/relationships/hyperlink" Target="https://es.wikipedia.org/wiki/Sint_Maarten" TargetMode="External"/><Relationship Id="rId56" Type="http://schemas.openxmlformats.org/officeDocument/2006/relationships/hyperlink" Target="https://es.wikipedia.org/wiki/Macao" TargetMode="External"/><Relationship Id="rId57" Type="http://schemas.openxmlformats.org/officeDocument/2006/relationships/hyperlink" Target="https://es.wikipedia.org/wiki/Tuvalu" TargetMode="External"/><Relationship Id="rId58" Type="http://schemas.openxmlformats.org/officeDocument/2006/relationships/hyperlink" Target="https://es.wikipedia.org/wiki/Nauru" TargetMode="External"/><Relationship Id="rId59" Type="http://schemas.openxmlformats.org/officeDocument/2006/relationships/hyperlink" Target="https://es.wikipedia.org/wiki/San_Bartolom%C3%A9_(Francia)" TargetMode="External"/><Relationship Id="rId40" Type="http://schemas.openxmlformats.org/officeDocument/2006/relationships/hyperlink" Target="https://es.wikipedia.org/wiki/Islas_V%C3%ADrgenes_Brit%C3%A1nicas" TargetMode="External"/><Relationship Id="rId41" Type="http://schemas.openxmlformats.org/officeDocument/2006/relationships/hyperlink" Target="https://es.wikipedia.org/wiki/Wallis_y_Futuna" TargetMode="External"/><Relationship Id="rId42" Type="http://schemas.openxmlformats.org/officeDocument/2006/relationships/hyperlink" Target="https://es.wikipedia.org/wiki/Isla_de_Navidad" TargetMode="External"/><Relationship Id="rId43" Type="http://schemas.openxmlformats.org/officeDocument/2006/relationships/hyperlink" Target="https://es.wikipedia.org/wiki/Jersey" TargetMode="External"/><Relationship Id="rId44" Type="http://schemas.openxmlformats.org/officeDocument/2006/relationships/hyperlink" Target="https://es.wikipedia.org/wiki/Montserrat" TargetMode="External"/><Relationship Id="rId45" Type="http://schemas.openxmlformats.org/officeDocument/2006/relationships/hyperlink" Target="https://es.wikipedia.org/wiki/Anguila_(dependencia)" TargetMode="External"/><Relationship Id="rId46" Type="http://schemas.openxmlformats.org/officeDocument/2006/relationships/hyperlink" Target="https://es.wikipedia.org/wiki/Guernsey" TargetMode="External"/><Relationship Id="rId47" Type="http://schemas.openxmlformats.org/officeDocument/2006/relationships/hyperlink" Target="https://es.wikipedia.org/wiki/San_Marino" TargetMode="External"/><Relationship Id="rId48" Type="http://schemas.openxmlformats.org/officeDocument/2006/relationships/hyperlink" Target="https://es.wikipedia.org/wiki/Territorio_Brit%C3%A1nico_del_Oc%C3%A9ano_%C3%8Dndico" TargetMode="External"/><Relationship Id="rId49" Type="http://schemas.openxmlformats.org/officeDocument/2006/relationships/hyperlink" Target="https://es.wikipedia.org/wiki/San_Mart%C3%ADn_(Francia)" TargetMode="External"/><Relationship Id="rId1" Type="http://schemas.openxmlformats.org/officeDocument/2006/relationships/hyperlink" Target="https://es.wikipedia.org/wiki/Santo_Tom%C3%A9_y_Pr%C3%ADncipe" TargetMode="External"/><Relationship Id="rId2" Type="http://schemas.openxmlformats.org/officeDocument/2006/relationships/hyperlink" Target="https://es.wikipedia.org/wiki/Islas_Turcas_y_Caicos" TargetMode="External"/><Relationship Id="rId3" Type="http://schemas.openxmlformats.org/officeDocument/2006/relationships/hyperlink" Target="https://es.wikipedia.org/wiki/Kiribati" TargetMode="External"/><Relationship Id="rId4" Type="http://schemas.openxmlformats.org/officeDocument/2006/relationships/hyperlink" Target="https://es.wikipedia.org/wiki/Bar%C3%A9in" TargetMode="External"/><Relationship Id="rId5" Type="http://schemas.openxmlformats.org/officeDocument/2006/relationships/hyperlink" Target="https://es.wikipedia.org/wiki/Dominica" TargetMode="External"/><Relationship Id="rId6" Type="http://schemas.openxmlformats.org/officeDocument/2006/relationships/hyperlink" Target="https://es.wikipedia.org/wiki/Tonga" TargetMode="External"/><Relationship Id="rId7" Type="http://schemas.openxmlformats.org/officeDocument/2006/relationships/hyperlink" Target="https://es.wikipedia.org/wiki/Estados_Federados_de_Micronesia" TargetMode="External"/><Relationship Id="rId8" Type="http://schemas.openxmlformats.org/officeDocument/2006/relationships/hyperlink" Target="https://es.wikipedia.org/wiki/Singapur" TargetMode="External"/><Relationship Id="rId9" Type="http://schemas.openxmlformats.org/officeDocument/2006/relationships/hyperlink" Target="https://es.wikipedia.org/wiki/Santa_Luc%C3%ADa" TargetMode="External"/><Relationship Id="rId30" Type="http://schemas.openxmlformats.org/officeDocument/2006/relationships/hyperlink" Target="https://es.wikipedia.org/wiki/San_Crist%C3%B3bal_y_Nieves" TargetMode="External"/><Relationship Id="rId31" Type="http://schemas.openxmlformats.org/officeDocument/2006/relationships/hyperlink" Target="https://es.wikipedia.org/wiki/Am%C3%A9rica" TargetMode="External"/><Relationship Id="rId32" Type="http://schemas.openxmlformats.org/officeDocument/2006/relationships/hyperlink" Target="https://es.wikipedia.org/wiki/Niue" TargetMode="External"/><Relationship Id="rId33" Type="http://schemas.openxmlformats.org/officeDocument/2006/relationships/hyperlink" Target="https://es.wikipedia.org/wiki/Acrotiri_y_Dhekelia" TargetMode="External"/><Relationship Id="rId34" Type="http://schemas.openxmlformats.org/officeDocument/2006/relationships/hyperlink" Target="https://es.wikipedia.org/wiki/San_Pedro_y_Miquel%C3%B3n" TargetMode="External"/><Relationship Id="rId35" Type="http://schemas.openxmlformats.org/officeDocument/2006/relationships/hyperlink" Target="https://es.wikipedia.org/wiki/Islas_Cook" TargetMode="External"/><Relationship Id="rId36" Type="http://schemas.openxmlformats.org/officeDocument/2006/relationships/hyperlink" Target="https://es.wikipedia.org/wiki/Samoa_Americana" TargetMode="External"/><Relationship Id="rId37" Type="http://schemas.openxmlformats.org/officeDocument/2006/relationships/hyperlink" Target="https://es.wikipedia.org/wiki/Islas_Marshall" TargetMode="External"/><Relationship Id="rId38" Type="http://schemas.openxmlformats.org/officeDocument/2006/relationships/hyperlink" Target="https://es.wikipedia.org/wiki/Aruba" TargetMode="External"/><Relationship Id="rId39" Type="http://schemas.openxmlformats.org/officeDocument/2006/relationships/hyperlink" Target="https://es.wikipedia.org/wiki/Liechtenstein" TargetMode="External"/><Relationship Id="rId70" Type="http://schemas.openxmlformats.org/officeDocument/2006/relationships/drawing" Target="../drawings/drawing1.xml"/><Relationship Id="rId20" Type="http://schemas.openxmlformats.org/officeDocument/2006/relationships/hyperlink" Target="https://es.wikipedia.org/wiki/Islas_Heard_y_McDonald" TargetMode="External"/><Relationship Id="rId21" Type="http://schemas.openxmlformats.org/officeDocument/2006/relationships/hyperlink" Target="https://es.wikipedia.org/wiki/San_Vicente_y_las_Granadinas" TargetMode="External"/><Relationship Id="rId22" Type="http://schemas.openxmlformats.org/officeDocument/2006/relationships/hyperlink" Target="https://es.wikipedia.org/wiki/Jan_Mayen" TargetMode="External"/><Relationship Id="rId23" Type="http://schemas.openxmlformats.org/officeDocument/2006/relationships/hyperlink" Target="https://es.wikipedia.org/wiki/Islas_V%C3%ADrgenes_de_los_Estados_Unidos" TargetMode="External"/><Relationship Id="rId24" Type="http://schemas.openxmlformats.org/officeDocument/2006/relationships/hyperlink" Target="https://es.wikipedia.org/wiki/Granada_(pa%C3%ADs)" TargetMode="External"/><Relationship Id="rId25" Type="http://schemas.openxmlformats.org/officeDocument/2006/relationships/hyperlink" Target="https://es.wikipedia.org/wiki/Malta" TargetMode="External"/><Relationship Id="rId26" Type="http://schemas.openxmlformats.org/officeDocument/2006/relationships/hyperlink" Target="https://es.wikipedia.org/wiki/Santa_Elena,_Ascensi%C3%B3n_y_Trist%C3%A1n_de_Acu%C3%B1a" TargetMode="External"/><Relationship Id="rId27" Type="http://schemas.openxmlformats.org/officeDocument/2006/relationships/hyperlink" Target="https://es.wikipedia.org/wiki/Maldivas" TargetMode="External"/><Relationship Id="rId28" Type="http://schemas.openxmlformats.org/officeDocument/2006/relationships/hyperlink" Target="https://es.wikipedia.org/wiki/Asia" TargetMode="External"/><Relationship Id="rId29" Type="http://schemas.openxmlformats.org/officeDocument/2006/relationships/hyperlink" Target="https://es.wikipedia.org/wiki/Islas_Caim%C3%A1n" TargetMode="External"/><Relationship Id="rId60" Type="http://schemas.openxmlformats.org/officeDocument/2006/relationships/hyperlink" Target="https://es.wikipedia.org/wiki/Islas_Cocos" TargetMode="External"/><Relationship Id="rId61" Type="http://schemas.openxmlformats.org/officeDocument/2006/relationships/hyperlink" Target="https://es.wikipedia.org/wiki/Tokelau" TargetMode="External"/><Relationship Id="rId62" Type="http://schemas.openxmlformats.org/officeDocument/2006/relationships/hyperlink" Target="https://es.wikipedia.org/wiki/Gibraltar" TargetMode="External"/><Relationship Id="rId10" Type="http://schemas.openxmlformats.org/officeDocument/2006/relationships/hyperlink" Target="https://es.wikipedia.org/wiki/Isla_de_Man" TargetMode="External"/><Relationship Id="rId11" Type="http://schemas.openxmlformats.org/officeDocument/2006/relationships/hyperlink" Target="https://es.wikipedia.org/wiki/Guam" TargetMode="External"/><Relationship Id="rId12" Type="http://schemas.openxmlformats.org/officeDocument/2006/relationships/hyperlink" Target="https://es.wikipedia.org/wiki/Andor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4"/>
  <sheetViews>
    <sheetView topLeftCell="AQ1" zoomScale="83" zoomScaleNormal="90" zoomScalePageLayoutView="90" workbookViewId="0">
      <selection activeCell="D61" sqref="D25:D61"/>
    </sheetView>
  </sheetViews>
  <sheetFormatPr baseColWidth="10" defaultRowHeight="16" x14ac:dyDescent="0.2"/>
  <cols>
    <col min="1" max="1" width="13.6640625" customWidth="1"/>
    <col min="2" max="2" width="15.83203125" customWidth="1"/>
    <col min="3" max="3" width="13.6640625" bestFit="1" customWidth="1"/>
    <col min="4" max="4" width="14.1640625" bestFit="1" customWidth="1"/>
    <col min="9" max="9" width="11.33203125" bestFit="1" customWidth="1"/>
    <col min="11" max="11" width="12.83203125" customWidth="1"/>
    <col min="12" max="12" width="13" customWidth="1"/>
    <col min="16" max="16" width="12" customWidth="1"/>
    <col min="22" max="22" width="23.83203125" customWidth="1"/>
    <col min="35" max="35" width="10.83203125" style="12"/>
    <col min="37" max="39" width="10.83203125" style="12"/>
    <col min="69" max="69" width="13.6640625" bestFit="1" customWidth="1"/>
    <col min="70" max="70" width="16.1640625" bestFit="1" customWidth="1"/>
    <col min="71" max="71" width="17.83203125" customWidth="1"/>
    <col min="72" max="72" width="15.83203125" bestFit="1" customWidth="1"/>
    <col min="73" max="73" width="16.6640625" bestFit="1" customWidth="1"/>
    <col min="74" max="74" width="17.33203125" bestFit="1" customWidth="1"/>
  </cols>
  <sheetData>
    <row r="1" spans="1:75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46</v>
      </c>
      <c r="J1" t="s">
        <v>15</v>
      </c>
      <c r="K1" t="s">
        <v>16</v>
      </c>
      <c r="L1" t="s">
        <v>17</v>
      </c>
      <c r="M1" t="s">
        <v>18</v>
      </c>
      <c r="P1" t="s">
        <v>181</v>
      </c>
      <c r="R1" t="s">
        <v>213</v>
      </c>
      <c r="V1" s="4" t="s">
        <v>49</v>
      </c>
      <c r="X1" t="s">
        <v>69</v>
      </c>
      <c r="Y1" s="10" t="s">
        <v>119</v>
      </c>
      <c r="Z1" t="s">
        <v>68</v>
      </c>
      <c r="AE1" t="s">
        <v>124</v>
      </c>
      <c r="AF1" t="s">
        <v>70</v>
      </c>
      <c r="AG1">
        <v>52</v>
      </c>
      <c r="AH1" s="12"/>
      <c r="AI1" s="12" t="s">
        <v>136</v>
      </c>
      <c r="AJ1" t="s">
        <v>135</v>
      </c>
      <c r="AK1" s="12" t="s">
        <v>137</v>
      </c>
      <c r="AL1" s="12" t="s">
        <v>138</v>
      </c>
      <c r="AO1" t="s">
        <v>75</v>
      </c>
      <c r="AP1" t="s">
        <v>50</v>
      </c>
      <c r="AS1" t="s">
        <v>111</v>
      </c>
      <c r="AT1" t="s">
        <v>53</v>
      </c>
      <c r="AW1" t="s">
        <v>107</v>
      </c>
      <c r="AX1" t="s">
        <v>108</v>
      </c>
      <c r="AY1" s="13"/>
      <c r="AZ1" s="13"/>
      <c r="BB1" t="s">
        <v>95</v>
      </c>
      <c r="BD1" t="s">
        <v>97</v>
      </c>
      <c r="BG1" t="s">
        <v>82</v>
      </c>
      <c r="BL1" t="s">
        <v>158</v>
      </c>
      <c r="BM1" t="s">
        <v>22</v>
      </c>
      <c r="BN1" t="s">
        <v>140</v>
      </c>
      <c r="BO1" s="26" t="s">
        <v>26</v>
      </c>
      <c r="BP1" s="26"/>
      <c r="BQ1" t="s">
        <v>141</v>
      </c>
      <c r="BR1" t="s">
        <v>142</v>
      </c>
      <c r="BS1" t="s">
        <v>143</v>
      </c>
      <c r="BT1" t="s">
        <v>144</v>
      </c>
      <c r="BU1" t="s">
        <v>145</v>
      </c>
      <c r="BV1" t="s">
        <v>146</v>
      </c>
    </row>
    <row r="2" spans="1:75" x14ac:dyDescent="0.2">
      <c r="A2" t="s">
        <v>0</v>
      </c>
      <c r="B2">
        <v>3</v>
      </c>
      <c r="C2">
        <v>3</v>
      </c>
      <c r="D2">
        <v>0</v>
      </c>
      <c r="E2">
        <v>300</v>
      </c>
      <c r="F2">
        <v>300</v>
      </c>
      <c r="G2">
        <f>E2-F2</f>
        <v>0</v>
      </c>
      <c r="J2" t="s">
        <v>11</v>
      </c>
      <c r="K2" t="s">
        <v>19</v>
      </c>
      <c r="L2" t="s">
        <v>19</v>
      </c>
      <c r="P2" t="s">
        <v>185</v>
      </c>
      <c r="Q2">
        <v>200</v>
      </c>
      <c r="R2" s="18">
        <v>242</v>
      </c>
      <c r="U2" t="s">
        <v>75</v>
      </c>
      <c r="V2" t="s">
        <v>50</v>
      </c>
      <c r="W2">
        <v>300</v>
      </c>
      <c r="X2" s="5"/>
      <c r="AE2" s="5"/>
      <c r="AF2">
        <v>1</v>
      </c>
      <c r="AG2" s="12" t="s">
        <v>71</v>
      </c>
      <c r="AH2" s="14"/>
      <c r="AI2" s="5"/>
      <c r="AJ2" s="5"/>
      <c r="AO2" t="s">
        <v>75</v>
      </c>
      <c r="AP2" t="s">
        <v>45</v>
      </c>
      <c r="AS2" t="s">
        <v>111</v>
      </c>
      <c r="AT2" t="s">
        <v>23</v>
      </c>
      <c r="AW2" t="s">
        <v>117</v>
      </c>
      <c r="AX2" t="s">
        <v>59</v>
      </c>
      <c r="AY2" s="13"/>
      <c r="AZ2" s="13"/>
      <c r="BB2" s="5" t="s">
        <v>96</v>
      </c>
      <c r="BD2" t="s">
        <v>98</v>
      </c>
      <c r="BG2">
        <v>600</v>
      </c>
      <c r="BH2" t="s">
        <v>84</v>
      </c>
      <c r="BL2" s="5"/>
      <c r="BM2" t="s">
        <v>50</v>
      </c>
      <c r="BN2">
        <v>300</v>
      </c>
      <c r="BO2" s="2">
        <v>0.21</v>
      </c>
      <c r="BP2" s="18">
        <f>BN2*BO2</f>
        <v>63</v>
      </c>
      <c r="BQ2" s="19">
        <f>SUM(BN2+BP2)</f>
        <v>363</v>
      </c>
      <c r="BR2" s="5"/>
      <c r="BS2" s="5"/>
      <c r="BT2" s="5"/>
      <c r="BU2" s="5"/>
      <c r="BV2" s="5"/>
      <c r="BW2" s="5"/>
    </row>
    <row r="3" spans="1:75" x14ac:dyDescent="0.2">
      <c r="A3" t="s">
        <v>7</v>
      </c>
      <c r="B3">
        <v>3</v>
      </c>
      <c r="C3">
        <v>3</v>
      </c>
      <c r="D3">
        <f t="shared" ref="D3:D17" si="0">B3-C3</f>
        <v>0</v>
      </c>
      <c r="E3">
        <v>350</v>
      </c>
      <c r="F3">
        <v>350</v>
      </c>
      <c r="G3">
        <f t="shared" ref="G3:G17" si="1">E3-F3</f>
        <v>0</v>
      </c>
      <c r="J3" t="s">
        <v>12</v>
      </c>
      <c r="K3" t="s">
        <v>19</v>
      </c>
      <c r="L3" t="s">
        <v>19</v>
      </c>
      <c r="P3" t="s">
        <v>90</v>
      </c>
      <c r="Q3">
        <v>100</v>
      </c>
      <c r="R3">
        <v>121</v>
      </c>
      <c r="V3" t="s">
        <v>51</v>
      </c>
      <c r="W3">
        <v>300</v>
      </c>
      <c r="X3" s="5"/>
      <c r="Y3" s="9"/>
      <c r="AF3">
        <v>2</v>
      </c>
      <c r="AG3" s="12" t="s">
        <v>53</v>
      </c>
      <c r="AH3" s="12"/>
      <c r="AI3" s="5"/>
      <c r="AJ3" s="5"/>
      <c r="AO3" t="s">
        <v>75</v>
      </c>
      <c r="AP3" t="s">
        <v>54</v>
      </c>
      <c r="AS3" t="s">
        <v>111</v>
      </c>
      <c r="AT3" t="s">
        <v>112</v>
      </c>
      <c r="BB3" t="s">
        <v>101</v>
      </c>
      <c r="BD3" t="s">
        <v>99</v>
      </c>
      <c r="BG3">
        <v>1032</v>
      </c>
      <c r="BH3" t="s">
        <v>83</v>
      </c>
      <c r="BM3" t="s">
        <v>51</v>
      </c>
      <c r="BN3">
        <v>300</v>
      </c>
      <c r="BO3" s="2">
        <v>0.21</v>
      </c>
      <c r="BP3" s="18">
        <f t="shared" ref="BP3:BP25" si="2">BN3*BO3</f>
        <v>63</v>
      </c>
      <c r="BQ3" s="19">
        <f t="shared" ref="BQ3:BQ25" si="3">SUM(BN3+BP3)</f>
        <v>363</v>
      </c>
      <c r="BR3" s="5"/>
      <c r="BS3" s="5"/>
      <c r="BT3" s="5"/>
      <c r="BU3" s="5"/>
      <c r="BV3" s="9"/>
      <c r="BW3" s="5"/>
    </row>
    <row r="4" spans="1:75" x14ac:dyDescent="0.2">
      <c r="A4" t="s">
        <v>8</v>
      </c>
      <c r="B4">
        <v>3</v>
      </c>
      <c r="C4">
        <v>2</v>
      </c>
      <c r="D4">
        <f t="shared" si="0"/>
        <v>1</v>
      </c>
      <c r="E4">
        <v>350</v>
      </c>
      <c r="F4">
        <v>350</v>
      </c>
      <c r="G4">
        <f t="shared" si="1"/>
        <v>0</v>
      </c>
      <c r="J4" t="s">
        <v>13</v>
      </c>
      <c r="K4" t="s">
        <v>19</v>
      </c>
      <c r="L4" t="s">
        <v>19</v>
      </c>
      <c r="P4" t="s">
        <v>206</v>
      </c>
      <c r="Q4">
        <v>350</v>
      </c>
      <c r="R4">
        <v>423</v>
      </c>
      <c r="V4" t="s">
        <v>52</v>
      </c>
      <c r="W4">
        <v>225</v>
      </c>
      <c r="X4" s="5"/>
      <c r="Y4" s="9"/>
      <c r="AE4" s="5"/>
      <c r="AF4">
        <v>3</v>
      </c>
      <c r="AG4" s="12" t="s">
        <v>72</v>
      </c>
      <c r="AH4" s="14"/>
      <c r="AO4" t="s">
        <v>75</v>
      </c>
      <c r="AP4" t="s">
        <v>55</v>
      </c>
      <c r="AS4" t="s">
        <v>111</v>
      </c>
      <c r="AT4" t="s">
        <v>113</v>
      </c>
      <c r="BB4" t="s">
        <v>102</v>
      </c>
      <c r="BD4" t="s">
        <v>100</v>
      </c>
      <c r="BL4" s="5"/>
      <c r="BM4" t="s">
        <v>52</v>
      </c>
      <c r="BN4">
        <v>225</v>
      </c>
      <c r="BO4" s="2">
        <v>0.21</v>
      </c>
      <c r="BP4" s="18">
        <f t="shared" si="2"/>
        <v>47.25</v>
      </c>
      <c r="BQ4" s="19">
        <f t="shared" si="3"/>
        <v>272.25</v>
      </c>
      <c r="BR4" s="5"/>
      <c r="BS4" s="5"/>
      <c r="BT4" s="5"/>
      <c r="BU4" s="5"/>
      <c r="BV4" s="9"/>
      <c r="BW4" s="5"/>
    </row>
    <row r="5" spans="1:75" x14ac:dyDescent="0.2">
      <c r="A5" t="s">
        <v>9</v>
      </c>
      <c r="B5">
        <v>3</v>
      </c>
      <c r="C5">
        <v>2</v>
      </c>
      <c r="D5">
        <f t="shared" si="0"/>
        <v>1</v>
      </c>
      <c r="E5">
        <v>300</v>
      </c>
      <c r="F5">
        <v>300</v>
      </c>
      <c r="G5">
        <f t="shared" si="1"/>
        <v>0</v>
      </c>
      <c r="J5" t="s">
        <v>14</v>
      </c>
      <c r="K5" t="s">
        <v>19</v>
      </c>
      <c r="L5" t="s">
        <v>19</v>
      </c>
      <c r="P5" t="s">
        <v>209</v>
      </c>
      <c r="Q5">
        <v>250</v>
      </c>
      <c r="R5">
        <v>302</v>
      </c>
      <c r="U5" t="s">
        <v>75</v>
      </c>
      <c r="V5" t="s">
        <v>45</v>
      </c>
      <c r="W5">
        <v>150</v>
      </c>
      <c r="X5" s="2"/>
      <c r="Y5" s="11"/>
      <c r="AE5" s="5"/>
      <c r="AF5">
        <v>4</v>
      </c>
      <c r="AG5" t="s">
        <v>122</v>
      </c>
      <c r="AH5" s="16"/>
      <c r="AI5" s="5"/>
      <c r="AJ5" s="5"/>
      <c r="AO5" t="s">
        <v>75</v>
      </c>
      <c r="AP5" t="s">
        <v>56</v>
      </c>
      <c r="AS5" t="s">
        <v>111</v>
      </c>
      <c r="AT5" t="s">
        <v>51</v>
      </c>
      <c r="AU5">
        <v>2</v>
      </c>
      <c r="BL5" s="5"/>
      <c r="BM5" t="s">
        <v>45</v>
      </c>
      <c r="BN5">
        <v>150</v>
      </c>
      <c r="BO5" s="2">
        <v>0.21</v>
      </c>
      <c r="BP5" s="18">
        <f t="shared" si="2"/>
        <v>31.5</v>
      </c>
      <c r="BQ5" s="19">
        <f t="shared" si="3"/>
        <v>181.5</v>
      </c>
      <c r="BR5" s="5"/>
      <c r="BS5" s="5"/>
      <c r="BT5" s="5"/>
      <c r="BU5" s="9"/>
      <c r="BV5">
        <v>150</v>
      </c>
      <c r="BW5" s="6"/>
    </row>
    <row r="6" spans="1:75" x14ac:dyDescent="0.2">
      <c r="A6" t="s">
        <v>10</v>
      </c>
      <c r="B6">
        <v>1</v>
      </c>
      <c r="C6">
        <v>1</v>
      </c>
      <c r="D6">
        <f t="shared" si="0"/>
        <v>0</v>
      </c>
      <c r="E6">
        <v>100</v>
      </c>
      <c r="F6">
        <v>100</v>
      </c>
      <c r="G6">
        <f t="shared" si="1"/>
        <v>0</v>
      </c>
      <c r="J6" t="s">
        <v>7</v>
      </c>
      <c r="K6" t="s">
        <v>28</v>
      </c>
      <c r="P6" t="s">
        <v>210</v>
      </c>
      <c r="V6" t="s">
        <v>53</v>
      </c>
      <c r="W6">
        <v>140</v>
      </c>
      <c r="X6" s="5"/>
      <c r="Y6" s="10"/>
      <c r="AE6" s="5"/>
      <c r="AF6">
        <v>5</v>
      </c>
      <c r="AG6" t="s">
        <v>122</v>
      </c>
      <c r="AH6" s="16"/>
      <c r="AI6" s="5"/>
      <c r="AJ6" s="5"/>
      <c r="AO6" t="s">
        <v>75</v>
      </c>
      <c r="AP6" t="s">
        <v>61</v>
      </c>
      <c r="AS6" t="s">
        <v>111</v>
      </c>
      <c r="AT6" t="s">
        <v>114</v>
      </c>
      <c r="BM6" t="s">
        <v>53</v>
      </c>
      <c r="BN6">
        <v>140</v>
      </c>
      <c r="BO6" s="2">
        <v>0.21</v>
      </c>
      <c r="BP6" s="18">
        <f t="shared" si="2"/>
        <v>29.4</v>
      </c>
      <c r="BQ6" s="19">
        <f t="shared" si="3"/>
        <v>169.4</v>
      </c>
      <c r="BR6" s="5"/>
      <c r="BS6" s="5"/>
      <c r="BT6" s="5"/>
      <c r="BU6" s="5"/>
      <c r="BV6" s="9"/>
      <c r="BW6" s="5"/>
    </row>
    <row r="7" spans="1:75" x14ac:dyDescent="0.2">
      <c r="A7" t="s">
        <v>20</v>
      </c>
      <c r="B7">
        <v>3</v>
      </c>
      <c r="C7">
        <v>3</v>
      </c>
      <c r="D7">
        <f t="shared" si="0"/>
        <v>0</v>
      </c>
      <c r="E7">
        <v>400</v>
      </c>
      <c r="F7">
        <v>0</v>
      </c>
      <c r="G7">
        <f>E7-F7</f>
        <v>400</v>
      </c>
      <c r="J7" t="s">
        <v>31</v>
      </c>
      <c r="N7" t="s">
        <v>34</v>
      </c>
      <c r="P7" t="s">
        <v>215</v>
      </c>
      <c r="Q7">
        <v>200</v>
      </c>
      <c r="R7">
        <v>242</v>
      </c>
      <c r="U7" t="s">
        <v>75</v>
      </c>
      <c r="V7" t="s">
        <v>54</v>
      </c>
      <c r="W7">
        <v>200</v>
      </c>
      <c r="X7" s="9"/>
      <c r="Y7" s="10"/>
      <c r="AF7">
        <v>6</v>
      </c>
      <c r="AG7" t="s">
        <v>116</v>
      </c>
      <c r="AH7" s="13"/>
      <c r="AI7" s="5"/>
      <c r="AJ7" s="5"/>
      <c r="AO7" t="s">
        <v>75</v>
      </c>
      <c r="AP7" t="s">
        <v>62</v>
      </c>
      <c r="AS7" t="s">
        <v>111</v>
      </c>
      <c r="AT7" t="s">
        <v>115</v>
      </c>
      <c r="BL7" s="12"/>
      <c r="BM7" t="s">
        <v>54</v>
      </c>
      <c r="BN7">
        <v>200</v>
      </c>
      <c r="BO7" s="2">
        <v>0.21</v>
      </c>
      <c r="BP7" s="18">
        <f t="shared" si="2"/>
        <v>42</v>
      </c>
      <c r="BQ7" s="19">
        <f t="shared" si="3"/>
        <v>242</v>
      </c>
      <c r="BR7" s="5"/>
      <c r="BS7" s="5"/>
      <c r="BU7" s="5"/>
      <c r="BV7" s="9"/>
      <c r="BW7" s="6"/>
    </row>
    <row r="8" spans="1:75" x14ac:dyDescent="0.2">
      <c r="A8" t="s">
        <v>38</v>
      </c>
      <c r="B8">
        <v>3</v>
      </c>
      <c r="C8">
        <v>2</v>
      </c>
      <c r="D8">
        <f t="shared" si="0"/>
        <v>1</v>
      </c>
      <c r="E8">
        <v>350</v>
      </c>
      <c r="F8">
        <v>350</v>
      </c>
      <c r="G8">
        <f t="shared" si="1"/>
        <v>0</v>
      </c>
      <c r="J8" t="s">
        <v>32</v>
      </c>
      <c r="K8" t="s">
        <v>28</v>
      </c>
      <c r="N8" t="s">
        <v>33</v>
      </c>
      <c r="P8" t="s">
        <v>214</v>
      </c>
      <c r="Q8">
        <v>300</v>
      </c>
      <c r="R8">
        <v>362</v>
      </c>
      <c r="U8" t="s">
        <v>75</v>
      </c>
      <c r="V8" t="s">
        <v>55</v>
      </c>
      <c r="W8">
        <v>100</v>
      </c>
      <c r="X8" s="9"/>
      <c r="Y8" s="10"/>
      <c r="AF8">
        <v>7</v>
      </c>
      <c r="AG8" t="s">
        <v>126</v>
      </c>
      <c r="AH8" s="16"/>
      <c r="AI8" s="5"/>
      <c r="AJ8" s="5"/>
      <c r="AO8" t="s">
        <v>75</v>
      </c>
      <c r="AP8" t="s">
        <v>64</v>
      </c>
      <c r="AS8" t="s">
        <v>111</v>
      </c>
      <c r="AT8" t="s">
        <v>116</v>
      </c>
      <c r="BL8" s="9"/>
      <c r="BM8" t="s">
        <v>55</v>
      </c>
      <c r="BN8">
        <v>100</v>
      </c>
      <c r="BO8" s="2">
        <v>0.21</v>
      </c>
      <c r="BP8" s="18">
        <f t="shared" si="2"/>
        <v>21</v>
      </c>
      <c r="BQ8" s="19">
        <f t="shared" si="3"/>
        <v>121</v>
      </c>
      <c r="BR8" s="5"/>
      <c r="BS8" s="5"/>
      <c r="BT8" s="5"/>
      <c r="BU8" s="5"/>
      <c r="BV8" s="9"/>
      <c r="BW8" s="5"/>
    </row>
    <row r="9" spans="1:75" x14ac:dyDescent="0.2">
      <c r="A9" t="s">
        <v>48</v>
      </c>
      <c r="B9">
        <v>1</v>
      </c>
      <c r="C9">
        <v>1</v>
      </c>
      <c r="D9">
        <f t="shared" si="0"/>
        <v>0</v>
      </c>
      <c r="E9">
        <v>200</v>
      </c>
      <c r="F9">
        <v>200</v>
      </c>
      <c r="G9">
        <v>0</v>
      </c>
      <c r="J9" t="s">
        <v>35</v>
      </c>
      <c r="K9" t="s">
        <v>28</v>
      </c>
      <c r="L9" t="s">
        <v>28</v>
      </c>
      <c r="N9" t="s">
        <v>36</v>
      </c>
      <c r="P9" t="s">
        <v>216</v>
      </c>
      <c r="Q9">
        <v>150</v>
      </c>
      <c r="R9" s="21">
        <v>181.5</v>
      </c>
      <c r="U9" t="s">
        <v>75</v>
      </c>
      <c r="V9" t="s">
        <v>56</v>
      </c>
      <c r="W9">
        <v>0</v>
      </c>
      <c r="X9" s="9"/>
      <c r="Y9" s="10"/>
      <c r="AF9">
        <v>8</v>
      </c>
      <c r="AG9" t="s">
        <v>126</v>
      </c>
      <c r="AH9" s="16"/>
      <c r="AI9" s="5"/>
      <c r="AJ9" s="5"/>
      <c r="AO9" t="s">
        <v>75</v>
      </c>
      <c r="AP9" t="s">
        <v>73</v>
      </c>
      <c r="AS9" t="s">
        <v>111</v>
      </c>
      <c r="AT9" t="s">
        <v>130</v>
      </c>
      <c r="BM9" t="s">
        <v>56</v>
      </c>
      <c r="BN9">
        <v>0</v>
      </c>
      <c r="BO9" s="2">
        <v>0.21</v>
      </c>
      <c r="BP9" s="18">
        <f t="shared" si="2"/>
        <v>0</v>
      </c>
      <c r="BQ9" s="19">
        <f t="shared" si="3"/>
        <v>0</v>
      </c>
      <c r="BR9" s="20"/>
      <c r="BS9" s="20"/>
      <c r="BT9" s="20"/>
      <c r="BU9" s="20"/>
      <c r="BV9" s="20"/>
      <c r="BW9" s="20"/>
    </row>
    <row r="10" spans="1:75" x14ac:dyDescent="0.2">
      <c r="D10">
        <f t="shared" si="0"/>
        <v>0</v>
      </c>
      <c r="G10">
        <f t="shared" si="1"/>
        <v>0</v>
      </c>
      <c r="J10" t="s">
        <v>39</v>
      </c>
      <c r="P10" t="s">
        <v>217</v>
      </c>
      <c r="Q10">
        <v>100</v>
      </c>
      <c r="R10">
        <v>121</v>
      </c>
      <c r="V10" t="s">
        <v>57</v>
      </c>
      <c r="W10">
        <v>0</v>
      </c>
      <c r="Y10" s="10"/>
      <c r="AF10">
        <v>9</v>
      </c>
      <c r="AG10" t="s">
        <v>113</v>
      </c>
      <c r="AH10" s="9"/>
      <c r="AJ10" s="5"/>
      <c r="AO10" t="s">
        <v>75</v>
      </c>
      <c r="AP10" t="s">
        <v>76</v>
      </c>
      <c r="BM10" t="s">
        <v>57</v>
      </c>
      <c r="BN10">
        <v>0</v>
      </c>
      <c r="BO10" s="2">
        <v>0.21</v>
      </c>
      <c r="BP10" s="18">
        <f t="shared" si="2"/>
        <v>0</v>
      </c>
      <c r="BQ10" s="19">
        <f t="shared" si="3"/>
        <v>0</v>
      </c>
      <c r="BR10" s="20"/>
      <c r="BS10" s="20"/>
      <c r="BT10" s="20"/>
      <c r="BU10" s="20"/>
      <c r="BV10" s="20"/>
      <c r="BW10" s="20"/>
    </row>
    <row r="11" spans="1:75" x14ac:dyDescent="0.2">
      <c r="D11">
        <f t="shared" si="0"/>
        <v>0</v>
      </c>
      <c r="G11">
        <f t="shared" si="1"/>
        <v>0</v>
      </c>
      <c r="J11" t="s">
        <v>40</v>
      </c>
      <c r="U11" t="s">
        <v>75</v>
      </c>
      <c r="V11" t="s">
        <v>58</v>
      </c>
      <c r="W11">
        <v>450</v>
      </c>
      <c r="Y11" s="10"/>
      <c r="AF11">
        <v>10</v>
      </c>
      <c r="AG11" t="s">
        <v>127</v>
      </c>
      <c r="AH11" s="16"/>
      <c r="AJ11" s="17"/>
      <c r="AO11" t="s">
        <v>87</v>
      </c>
      <c r="AP11" t="s">
        <v>86</v>
      </c>
      <c r="BL11" s="9"/>
      <c r="BM11" t="s">
        <v>58</v>
      </c>
      <c r="BN11">
        <v>150</v>
      </c>
      <c r="BO11" s="2">
        <v>0.21</v>
      </c>
      <c r="BP11" s="18">
        <f t="shared" si="2"/>
        <v>31.5</v>
      </c>
      <c r="BQ11" s="19">
        <f t="shared" si="3"/>
        <v>181.5</v>
      </c>
      <c r="BR11" s="5"/>
      <c r="BS11" s="5"/>
      <c r="BT11" s="5"/>
      <c r="BU11" s="5"/>
      <c r="BV11" s="5"/>
      <c r="BW11" s="6"/>
    </row>
    <row r="12" spans="1:75" x14ac:dyDescent="0.2">
      <c r="D12">
        <f t="shared" si="0"/>
        <v>0</v>
      </c>
      <c r="G12">
        <f t="shared" si="1"/>
        <v>0</v>
      </c>
      <c r="J12" t="s">
        <v>41</v>
      </c>
      <c r="V12" t="s">
        <v>59</v>
      </c>
      <c r="W12">
        <v>300</v>
      </c>
      <c r="X12" s="5"/>
      <c r="Y12" s="9"/>
      <c r="AF12">
        <v>11</v>
      </c>
      <c r="AG12" t="s">
        <v>127</v>
      </c>
      <c r="AH12" s="16"/>
      <c r="AJ12" s="17"/>
      <c r="AO12" t="s">
        <v>75</v>
      </c>
      <c r="AP12" t="s">
        <v>92</v>
      </c>
      <c r="BL12" s="9"/>
      <c r="BM12" t="s">
        <v>59</v>
      </c>
      <c r="BN12">
        <v>210</v>
      </c>
      <c r="BO12" s="2">
        <v>0.21</v>
      </c>
      <c r="BP12" s="18">
        <f t="shared" si="2"/>
        <v>44.1</v>
      </c>
      <c r="BQ12" s="19">
        <f t="shared" si="3"/>
        <v>254.1</v>
      </c>
      <c r="BR12" s="5"/>
      <c r="BS12" s="5"/>
      <c r="BT12" s="5"/>
      <c r="BU12" s="5"/>
      <c r="BV12" s="9"/>
      <c r="BW12" s="5"/>
    </row>
    <row r="13" spans="1:75" x14ac:dyDescent="0.2">
      <c r="D13">
        <f t="shared" si="0"/>
        <v>0</v>
      </c>
      <c r="G13">
        <f t="shared" si="1"/>
        <v>0</v>
      </c>
      <c r="J13" t="s">
        <v>42</v>
      </c>
      <c r="V13" t="s">
        <v>60</v>
      </c>
      <c r="W13">
        <v>200</v>
      </c>
      <c r="Y13" s="10"/>
      <c r="AF13">
        <v>12</v>
      </c>
      <c r="AG13" t="s">
        <v>127</v>
      </c>
      <c r="AH13" s="16"/>
      <c r="AJ13" s="17"/>
      <c r="AO13" t="s">
        <v>109</v>
      </c>
      <c r="AP13" t="s">
        <v>110</v>
      </c>
      <c r="BL13" s="9"/>
      <c r="BM13" t="s">
        <v>60</v>
      </c>
      <c r="BN13">
        <v>200</v>
      </c>
      <c r="BO13" s="2">
        <v>0.21</v>
      </c>
      <c r="BP13" s="18">
        <f t="shared" si="2"/>
        <v>42</v>
      </c>
      <c r="BQ13" s="19">
        <f t="shared" si="3"/>
        <v>242</v>
      </c>
      <c r="BR13" s="5"/>
      <c r="BS13" s="5"/>
      <c r="BT13" s="5"/>
      <c r="BU13" s="5"/>
      <c r="BV13" s="9"/>
    </row>
    <row r="14" spans="1:75" x14ac:dyDescent="0.2">
      <c r="D14">
        <f t="shared" si="0"/>
        <v>0</v>
      </c>
      <c r="G14">
        <f t="shared" si="1"/>
        <v>0</v>
      </c>
      <c r="J14" t="s">
        <v>9</v>
      </c>
      <c r="U14" t="s">
        <v>75</v>
      </c>
      <c r="V14" t="s">
        <v>61</v>
      </c>
      <c r="W14">
        <v>200</v>
      </c>
      <c r="X14" s="9"/>
      <c r="Y14" s="10"/>
      <c r="AF14">
        <v>13</v>
      </c>
      <c r="AG14" t="s">
        <v>125</v>
      </c>
      <c r="AH14" s="9"/>
      <c r="AJ14" s="17"/>
      <c r="BL14" s="9"/>
      <c r="BM14" t="s">
        <v>61</v>
      </c>
      <c r="BN14">
        <v>200</v>
      </c>
      <c r="BO14" s="2">
        <v>0.21</v>
      </c>
      <c r="BP14" s="18">
        <f t="shared" si="2"/>
        <v>42</v>
      </c>
      <c r="BQ14" s="19">
        <f t="shared" si="3"/>
        <v>242</v>
      </c>
      <c r="BR14" s="5"/>
      <c r="BS14" s="5"/>
      <c r="BT14" s="5"/>
      <c r="BU14" s="5"/>
      <c r="BV14" s="5"/>
    </row>
    <row r="15" spans="1:75" x14ac:dyDescent="0.2">
      <c r="D15">
        <f t="shared" si="0"/>
        <v>0</v>
      </c>
      <c r="G15">
        <f t="shared" si="1"/>
        <v>0</v>
      </c>
      <c r="J15" t="s">
        <v>85</v>
      </c>
      <c r="U15" t="s">
        <v>75</v>
      </c>
      <c r="V15" t="s">
        <v>62</v>
      </c>
      <c r="W15">
        <v>250</v>
      </c>
      <c r="X15" s="9"/>
      <c r="Y15" s="10"/>
      <c r="AF15">
        <v>14</v>
      </c>
      <c r="AG15" t="s">
        <v>128</v>
      </c>
      <c r="AH15" s="16"/>
      <c r="AJ15" s="17"/>
      <c r="BL15" s="9"/>
      <c r="BM15" t="s">
        <v>62</v>
      </c>
      <c r="BN15">
        <v>250</v>
      </c>
      <c r="BO15" s="2">
        <v>0.21</v>
      </c>
      <c r="BP15" s="18">
        <f t="shared" si="2"/>
        <v>52.5</v>
      </c>
      <c r="BQ15" s="19">
        <f t="shared" si="3"/>
        <v>302.5</v>
      </c>
      <c r="BR15" s="5"/>
      <c r="BS15" s="5"/>
      <c r="BT15" s="5"/>
      <c r="BU15" s="5"/>
      <c r="BV15" s="9"/>
    </row>
    <row r="16" spans="1:75" x14ac:dyDescent="0.2">
      <c r="D16">
        <f t="shared" si="0"/>
        <v>0</v>
      </c>
      <c r="G16">
        <f t="shared" si="1"/>
        <v>0</v>
      </c>
      <c r="J16" t="s">
        <v>90</v>
      </c>
      <c r="Q16">
        <f>SUM(Q2:Q10)</f>
        <v>1650</v>
      </c>
      <c r="R16" s="18">
        <f>SUM(R2:R15)</f>
        <v>1994.5</v>
      </c>
      <c r="V16" t="s">
        <v>63</v>
      </c>
      <c r="W16">
        <v>150</v>
      </c>
      <c r="X16" s="9"/>
      <c r="Y16" s="10"/>
      <c r="AF16">
        <v>15</v>
      </c>
      <c r="AG16" t="s">
        <v>129</v>
      </c>
      <c r="AH16" s="16"/>
      <c r="AJ16" s="5"/>
      <c r="BL16" s="9"/>
      <c r="BM16" t="s">
        <v>63</v>
      </c>
      <c r="BN16">
        <v>150</v>
      </c>
      <c r="BO16" s="2">
        <v>0.21</v>
      </c>
      <c r="BP16" s="18">
        <f t="shared" si="2"/>
        <v>31.5</v>
      </c>
      <c r="BQ16" s="19">
        <f t="shared" si="3"/>
        <v>181.5</v>
      </c>
      <c r="BR16" s="5"/>
      <c r="BS16" s="5"/>
      <c r="BT16" s="5"/>
      <c r="BU16" s="5"/>
      <c r="BV16" s="5"/>
      <c r="BW16" s="5"/>
    </row>
    <row r="17" spans="1:75" x14ac:dyDescent="0.2">
      <c r="D17">
        <f t="shared" si="0"/>
        <v>0</v>
      </c>
      <c r="G17">
        <f t="shared" si="1"/>
        <v>0</v>
      </c>
      <c r="J17" t="s">
        <v>118</v>
      </c>
      <c r="U17" t="s">
        <v>75</v>
      </c>
      <c r="V17" t="s">
        <v>64</v>
      </c>
      <c r="W17">
        <v>150</v>
      </c>
      <c r="Y17" s="10"/>
      <c r="AF17">
        <v>16</v>
      </c>
      <c r="AG17" t="s">
        <v>51</v>
      </c>
      <c r="AH17" s="5"/>
      <c r="AI17" s="5"/>
      <c r="AJ17" s="5"/>
      <c r="BG17">
        <f>SUM(BG2:BG16)</f>
        <v>1632</v>
      </c>
      <c r="BM17" t="s">
        <v>64</v>
      </c>
      <c r="BN17">
        <v>150</v>
      </c>
      <c r="BO17" s="2">
        <v>0.21</v>
      </c>
      <c r="BP17" s="18">
        <f t="shared" si="2"/>
        <v>31.5</v>
      </c>
      <c r="BQ17" s="19">
        <f t="shared" si="3"/>
        <v>181.5</v>
      </c>
      <c r="BR17" s="5"/>
      <c r="BS17" s="5"/>
      <c r="BT17" s="9"/>
      <c r="BU17" s="9"/>
      <c r="BV17" s="9"/>
      <c r="BW17" s="6"/>
    </row>
    <row r="18" spans="1:75" x14ac:dyDescent="0.2">
      <c r="G18">
        <f>SUM(G2:G17)</f>
        <v>400</v>
      </c>
      <c r="J18" t="s">
        <v>139</v>
      </c>
      <c r="V18" t="s">
        <v>65</v>
      </c>
      <c r="W18">
        <v>0</v>
      </c>
      <c r="Y18" s="10"/>
      <c r="AF18">
        <v>17</v>
      </c>
      <c r="AG18" t="s">
        <v>51</v>
      </c>
      <c r="AH18" s="5"/>
      <c r="AI18" s="5"/>
      <c r="AJ18" s="5"/>
      <c r="BM18" t="s">
        <v>65</v>
      </c>
      <c r="BN18">
        <v>0</v>
      </c>
      <c r="BO18" s="2">
        <v>0.21</v>
      </c>
      <c r="BP18" s="18">
        <f t="shared" si="2"/>
        <v>0</v>
      </c>
      <c r="BQ18" s="19">
        <f t="shared" si="3"/>
        <v>0</v>
      </c>
      <c r="BR18" s="20"/>
      <c r="BS18" s="20"/>
      <c r="BT18" s="20"/>
      <c r="BU18" s="20"/>
      <c r="BV18" s="20"/>
      <c r="BW18" s="20"/>
    </row>
    <row r="19" spans="1:75" x14ac:dyDescent="0.2">
      <c r="J19" t="s">
        <v>175</v>
      </c>
      <c r="V19" t="s">
        <v>67</v>
      </c>
      <c r="W19">
        <v>200</v>
      </c>
      <c r="X19" s="9"/>
      <c r="Y19" s="10"/>
      <c r="AF19">
        <v>18</v>
      </c>
      <c r="AG19" t="s">
        <v>134</v>
      </c>
      <c r="AH19" s="16"/>
      <c r="AI19" s="5"/>
      <c r="AJ19" s="5"/>
      <c r="BM19" t="s">
        <v>67</v>
      </c>
      <c r="BN19">
        <v>200</v>
      </c>
      <c r="BO19" s="2">
        <v>0.21</v>
      </c>
      <c r="BP19" s="18">
        <f t="shared" si="2"/>
        <v>42</v>
      </c>
      <c r="BQ19" s="19">
        <f t="shared" si="3"/>
        <v>242</v>
      </c>
      <c r="BR19" s="5"/>
      <c r="BS19" s="5"/>
      <c r="BT19" s="5"/>
      <c r="BU19" s="5"/>
      <c r="BV19">
        <v>200</v>
      </c>
      <c r="BW19" s="5"/>
    </row>
    <row r="20" spans="1:75" x14ac:dyDescent="0.2">
      <c r="J20" t="s">
        <v>178</v>
      </c>
      <c r="U20" t="s">
        <v>75</v>
      </c>
      <c r="V20" t="s">
        <v>73</v>
      </c>
      <c r="W20">
        <v>200</v>
      </c>
      <c r="X20" s="9"/>
      <c r="Y20" s="10"/>
      <c r="AF20">
        <v>19</v>
      </c>
      <c r="AG20" t="s">
        <v>134</v>
      </c>
      <c r="AH20" s="16"/>
      <c r="AI20" s="5"/>
      <c r="AJ20" s="5"/>
      <c r="BL20" s="9"/>
      <c r="BM20" t="s">
        <v>73</v>
      </c>
      <c r="BN20">
        <v>200</v>
      </c>
      <c r="BO20" s="2">
        <v>0.21</v>
      </c>
      <c r="BP20" s="18">
        <f t="shared" si="2"/>
        <v>42</v>
      </c>
      <c r="BQ20" s="19">
        <f t="shared" si="3"/>
        <v>242</v>
      </c>
      <c r="BR20" s="5"/>
      <c r="BS20" s="5"/>
      <c r="BV20" s="9"/>
      <c r="BW20" s="6"/>
    </row>
    <row r="21" spans="1:75" x14ac:dyDescent="0.2">
      <c r="J21" t="s">
        <v>179</v>
      </c>
      <c r="U21" t="s">
        <v>75</v>
      </c>
      <c r="V21" t="s">
        <v>76</v>
      </c>
      <c r="W21">
        <v>200</v>
      </c>
      <c r="X21" s="9"/>
      <c r="Y21" s="10"/>
      <c r="AF21">
        <v>20</v>
      </c>
      <c r="AG21" t="s">
        <v>134</v>
      </c>
      <c r="AH21" s="16"/>
      <c r="AI21" s="5"/>
      <c r="AJ21" s="5"/>
      <c r="BL21" s="9"/>
      <c r="BM21" t="s">
        <v>76</v>
      </c>
      <c r="BN21">
        <v>200</v>
      </c>
      <c r="BO21" s="2">
        <v>0.21</v>
      </c>
      <c r="BP21" s="18">
        <f t="shared" si="2"/>
        <v>42</v>
      </c>
      <c r="BQ21" s="19">
        <f t="shared" si="3"/>
        <v>242</v>
      </c>
      <c r="BU21" s="5"/>
      <c r="BV21" s="9"/>
      <c r="BW21" s="6"/>
    </row>
    <row r="22" spans="1:75" x14ac:dyDescent="0.2">
      <c r="J22" t="s">
        <v>183</v>
      </c>
      <c r="V22" t="s">
        <v>79</v>
      </c>
      <c r="W22">
        <v>100</v>
      </c>
      <c r="Y22" s="10"/>
      <c r="AF22">
        <v>21</v>
      </c>
      <c r="AG22" t="s">
        <v>134</v>
      </c>
      <c r="AH22" s="12"/>
      <c r="AI22" s="5"/>
      <c r="AJ22" s="5"/>
      <c r="BM22" t="s">
        <v>79</v>
      </c>
      <c r="BN22">
        <v>100</v>
      </c>
      <c r="BO22" s="2">
        <v>0.21</v>
      </c>
      <c r="BP22" s="18">
        <f t="shared" si="2"/>
        <v>21</v>
      </c>
      <c r="BQ22" s="19">
        <f t="shared" si="3"/>
        <v>121</v>
      </c>
      <c r="BR22" s="5"/>
      <c r="BS22" s="5"/>
      <c r="BT22" s="5"/>
      <c r="BU22" s="5"/>
      <c r="BV22" s="9"/>
      <c r="BW22" s="5"/>
    </row>
    <row r="23" spans="1:75" x14ac:dyDescent="0.2">
      <c r="J23" t="s">
        <v>184</v>
      </c>
      <c r="U23" t="s">
        <v>87</v>
      </c>
      <c r="V23" t="s">
        <v>86</v>
      </c>
      <c r="W23">
        <v>350</v>
      </c>
      <c r="Y23" s="10"/>
      <c r="AF23">
        <v>22</v>
      </c>
      <c r="AG23" t="s">
        <v>89</v>
      </c>
      <c r="AH23" s="16"/>
      <c r="AI23" s="5"/>
      <c r="AJ23" s="5"/>
      <c r="BM23" t="s">
        <v>86</v>
      </c>
      <c r="BN23">
        <v>350</v>
      </c>
      <c r="BO23" s="2">
        <v>0.21</v>
      </c>
      <c r="BP23" s="18">
        <f t="shared" si="2"/>
        <v>73.5</v>
      </c>
      <c r="BQ23" s="19">
        <f t="shared" si="3"/>
        <v>423.5</v>
      </c>
      <c r="BR23" s="5"/>
      <c r="BS23" s="5"/>
      <c r="BT23" s="5"/>
      <c r="BU23" s="5"/>
      <c r="BV23" s="9"/>
    </row>
    <row r="24" spans="1:75" x14ac:dyDescent="0.2">
      <c r="A24" t="s">
        <v>21</v>
      </c>
      <c r="B24" t="s">
        <v>22</v>
      </c>
      <c r="D24" s="3" t="s">
        <v>25</v>
      </c>
      <c r="E24" s="3" t="s">
        <v>26</v>
      </c>
      <c r="F24" t="s">
        <v>27</v>
      </c>
      <c r="J24" t="s">
        <v>188</v>
      </c>
      <c r="U24" t="s">
        <v>75</v>
      </c>
      <c r="V24" t="s">
        <v>92</v>
      </c>
      <c r="W24">
        <v>150</v>
      </c>
      <c r="AF24">
        <v>23</v>
      </c>
      <c r="AG24" t="s">
        <v>89</v>
      </c>
      <c r="AH24" s="16"/>
      <c r="AI24" s="5"/>
      <c r="AJ24" s="5"/>
      <c r="BL24" s="9"/>
      <c r="BM24" t="s">
        <v>92</v>
      </c>
      <c r="BN24">
        <v>150</v>
      </c>
      <c r="BO24" s="2">
        <v>0.21</v>
      </c>
      <c r="BP24" s="18">
        <f t="shared" si="2"/>
        <v>31.5</v>
      </c>
      <c r="BQ24" s="19">
        <f t="shared" si="3"/>
        <v>181.5</v>
      </c>
      <c r="BR24" s="5"/>
      <c r="BS24" s="5"/>
      <c r="BT24" s="5"/>
      <c r="BU24" s="5"/>
      <c r="BV24" s="9"/>
      <c r="BW24" s="5"/>
    </row>
    <row r="25" spans="1:75" x14ac:dyDescent="0.2">
      <c r="A25">
        <v>101</v>
      </c>
      <c r="B25" t="s">
        <v>23</v>
      </c>
      <c r="C25" s="1">
        <v>42766</v>
      </c>
      <c r="D25">
        <v>200</v>
      </c>
      <c r="E25" s="2">
        <v>0.21</v>
      </c>
      <c r="F25">
        <v>242</v>
      </c>
      <c r="J25" t="s">
        <v>90</v>
      </c>
      <c r="L25" s="2"/>
      <c r="M25" s="18"/>
      <c r="V25" t="s">
        <v>131</v>
      </c>
      <c r="W25">
        <v>200</v>
      </c>
      <c r="AF25">
        <v>24</v>
      </c>
      <c r="AG25" t="s">
        <v>89</v>
      </c>
      <c r="AH25" s="16"/>
      <c r="AI25" s="5"/>
      <c r="AJ25" s="5"/>
      <c r="BM25" t="s">
        <v>131</v>
      </c>
      <c r="BN25">
        <v>200</v>
      </c>
      <c r="BO25" s="2">
        <v>0.21</v>
      </c>
      <c r="BP25" s="18">
        <f t="shared" si="2"/>
        <v>42</v>
      </c>
      <c r="BQ25" s="19">
        <f t="shared" si="3"/>
        <v>242</v>
      </c>
      <c r="BR25" s="5"/>
      <c r="BS25" s="5"/>
      <c r="BT25" s="5"/>
      <c r="BU25" s="5"/>
      <c r="BV25" s="9"/>
      <c r="BW25" s="5"/>
    </row>
    <row r="26" spans="1:75" x14ac:dyDescent="0.2">
      <c r="A26">
        <v>102</v>
      </c>
      <c r="B26" t="s">
        <v>24</v>
      </c>
      <c r="C26" s="1">
        <v>42786</v>
      </c>
      <c r="D26">
        <v>100</v>
      </c>
      <c r="E26" s="2">
        <v>0.21</v>
      </c>
      <c r="F26">
        <v>221</v>
      </c>
      <c r="J26" t="s">
        <v>201</v>
      </c>
      <c r="AF26">
        <v>25</v>
      </c>
      <c r="AG26" t="s">
        <v>23</v>
      </c>
      <c r="AH26" s="9"/>
      <c r="AI26" s="5"/>
      <c r="AJ26" s="5"/>
      <c r="BN26">
        <f>SUM(BN2:BN25)</f>
        <v>4125</v>
      </c>
      <c r="BQ26" s="19">
        <f>SUM(BQ2:BQ25)</f>
        <v>4991.25</v>
      </c>
    </row>
    <row r="27" spans="1:75" x14ac:dyDescent="0.2">
      <c r="A27">
        <v>103</v>
      </c>
      <c r="B27" t="s">
        <v>23</v>
      </c>
      <c r="C27" s="1">
        <v>42794</v>
      </c>
      <c r="D27">
        <v>200</v>
      </c>
      <c r="E27" s="2">
        <v>0.21</v>
      </c>
      <c r="F27">
        <v>242</v>
      </c>
      <c r="AF27">
        <v>26</v>
      </c>
      <c r="AG27" t="s">
        <v>88</v>
      </c>
      <c r="AH27" s="16"/>
      <c r="AI27" s="5"/>
      <c r="AJ27" s="5"/>
    </row>
    <row r="28" spans="1:75" x14ac:dyDescent="0.2">
      <c r="A28">
        <v>104</v>
      </c>
      <c r="B28" t="s">
        <v>37</v>
      </c>
      <c r="C28" s="1">
        <v>42815</v>
      </c>
      <c r="D28">
        <v>100</v>
      </c>
      <c r="E28" s="2">
        <v>0.21</v>
      </c>
      <c r="F28">
        <v>121</v>
      </c>
      <c r="G28" t="s">
        <v>66</v>
      </c>
      <c r="I28">
        <v>400</v>
      </c>
      <c r="J28" t="s">
        <v>47</v>
      </c>
      <c r="K28" t="s">
        <v>207</v>
      </c>
      <c r="W28">
        <f>SUM(W2:W27)</f>
        <v>4515</v>
      </c>
      <c r="AF28">
        <v>27</v>
      </c>
      <c r="AG28" t="s">
        <v>88</v>
      </c>
      <c r="AH28" s="16"/>
      <c r="AI28" s="5"/>
      <c r="AJ28" s="5"/>
    </row>
    <row r="29" spans="1:75" x14ac:dyDescent="0.2">
      <c r="A29">
        <v>105</v>
      </c>
      <c r="B29" t="s">
        <v>37</v>
      </c>
      <c r="C29" s="1">
        <v>42815</v>
      </c>
      <c r="D29">
        <v>100</v>
      </c>
      <c r="E29" s="2">
        <v>0.21</v>
      </c>
      <c r="F29">
        <v>121</v>
      </c>
      <c r="G29" t="s">
        <v>66</v>
      </c>
      <c r="L29" s="2"/>
      <c r="AF29">
        <v>28</v>
      </c>
      <c r="AG29" t="s">
        <v>88</v>
      </c>
      <c r="AH29" s="16"/>
      <c r="AI29" s="5"/>
      <c r="AJ29" s="5"/>
    </row>
    <row r="30" spans="1:75" x14ac:dyDescent="0.2">
      <c r="A30">
        <v>106</v>
      </c>
      <c r="B30" t="s">
        <v>38</v>
      </c>
      <c r="C30" s="1">
        <v>42823</v>
      </c>
      <c r="D30">
        <v>350</v>
      </c>
      <c r="E30" s="2">
        <v>0.21</v>
      </c>
      <c r="F30">
        <v>423.5</v>
      </c>
      <c r="I30">
        <v>200</v>
      </c>
      <c r="J30" t="s">
        <v>211</v>
      </c>
      <c r="L30" s="2"/>
      <c r="AF30">
        <v>29</v>
      </c>
      <c r="AG30" t="s">
        <v>114</v>
      </c>
      <c r="AH30" s="9"/>
      <c r="AI30" s="5"/>
      <c r="AJ30" s="5"/>
    </row>
    <row r="31" spans="1:75" x14ac:dyDescent="0.2">
      <c r="A31">
        <v>107</v>
      </c>
      <c r="B31" t="s">
        <v>23</v>
      </c>
      <c r="C31" s="1">
        <v>91</v>
      </c>
      <c r="D31">
        <v>200</v>
      </c>
      <c r="E31" s="2">
        <v>0.21</v>
      </c>
      <c r="F31">
        <v>242</v>
      </c>
      <c r="I31">
        <v>200</v>
      </c>
      <c r="J31" t="s">
        <v>212</v>
      </c>
      <c r="L31" s="2"/>
      <c r="AF31">
        <v>30</v>
      </c>
      <c r="AG31" t="s">
        <v>65</v>
      </c>
      <c r="AH31" s="9"/>
      <c r="AI31" s="5"/>
      <c r="AJ31" s="5"/>
    </row>
    <row r="32" spans="1:75" x14ac:dyDescent="0.2">
      <c r="A32">
        <v>108</v>
      </c>
      <c r="B32" t="s">
        <v>44</v>
      </c>
      <c r="C32" s="1">
        <v>42825</v>
      </c>
      <c r="E32" s="2">
        <v>0.21</v>
      </c>
      <c r="F32">
        <v>75</v>
      </c>
      <c r="L32" s="2"/>
      <c r="AF32">
        <v>31</v>
      </c>
      <c r="AG32" t="s">
        <v>132</v>
      </c>
      <c r="AH32" s="16"/>
      <c r="AI32" s="5"/>
      <c r="AJ32" s="5"/>
    </row>
    <row r="33" spans="1:36" x14ac:dyDescent="0.2">
      <c r="A33">
        <v>109</v>
      </c>
      <c r="B33" t="s">
        <v>43</v>
      </c>
      <c r="C33" s="1">
        <v>42846</v>
      </c>
      <c r="D33">
        <v>350</v>
      </c>
      <c r="E33" s="2">
        <v>0.21</v>
      </c>
      <c r="F33">
        <v>423.5</v>
      </c>
      <c r="L33" s="2"/>
      <c r="AF33">
        <v>32</v>
      </c>
      <c r="AG33" s="12" t="s">
        <v>132</v>
      </c>
      <c r="AH33" s="16"/>
      <c r="AI33" s="5"/>
      <c r="AJ33" s="5"/>
    </row>
    <row r="34" spans="1:36" x14ac:dyDescent="0.2">
      <c r="A34">
        <v>110</v>
      </c>
      <c r="B34" t="s">
        <v>37</v>
      </c>
      <c r="C34" s="1">
        <v>42846</v>
      </c>
      <c r="D34">
        <v>100</v>
      </c>
      <c r="E34" s="2">
        <v>0.21</v>
      </c>
      <c r="F34">
        <v>121</v>
      </c>
      <c r="G34" t="s">
        <v>66</v>
      </c>
      <c r="L34" s="2"/>
      <c r="AF34">
        <v>33</v>
      </c>
      <c r="AG34" s="12" t="s">
        <v>133</v>
      </c>
      <c r="AH34" s="16"/>
      <c r="AI34" s="5"/>
      <c r="AJ34" s="5"/>
    </row>
    <row r="35" spans="1:36" x14ac:dyDescent="0.2">
      <c r="A35">
        <v>111</v>
      </c>
      <c r="B35" t="s">
        <v>45</v>
      </c>
      <c r="C35" s="1">
        <v>42851</v>
      </c>
      <c r="D35">
        <v>300</v>
      </c>
      <c r="E35" s="2">
        <v>0.21</v>
      </c>
      <c r="F35">
        <v>366</v>
      </c>
      <c r="I35">
        <f>SUM(I21:I34)</f>
        <v>800</v>
      </c>
      <c r="L35" s="2"/>
      <c r="V35" t="s">
        <v>77</v>
      </c>
      <c r="AF35">
        <v>34</v>
      </c>
      <c r="AG35" t="s">
        <v>131</v>
      </c>
      <c r="AH35" s="9"/>
      <c r="AI35" s="5"/>
      <c r="AJ35" s="5"/>
    </row>
    <row r="36" spans="1:36" x14ac:dyDescent="0.2">
      <c r="A36">
        <v>112</v>
      </c>
      <c r="B36" t="s">
        <v>23</v>
      </c>
      <c r="C36" s="1">
        <v>42855</v>
      </c>
      <c r="D36">
        <v>200</v>
      </c>
      <c r="E36" s="2">
        <v>0.21</v>
      </c>
      <c r="F36">
        <v>242</v>
      </c>
      <c r="L36" s="2"/>
      <c r="AF36">
        <v>35</v>
      </c>
      <c r="AG36" t="s">
        <v>58</v>
      </c>
      <c r="AH36" s="9"/>
      <c r="AI36" s="5"/>
      <c r="AJ36" s="5"/>
    </row>
    <row r="37" spans="1:36" x14ac:dyDescent="0.2">
      <c r="A37">
        <v>113</v>
      </c>
      <c r="B37" t="s">
        <v>47</v>
      </c>
      <c r="C37" s="1">
        <v>42863</v>
      </c>
      <c r="D37">
        <v>100</v>
      </c>
      <c r="E37" s="2">
        <v>0.21</v>
      </c>
      <c r="F37">
        <v>121</v>
      </c>
      <c r="G37" t="s">
        <v>66</v>
      </c>
      <c r="AF37">
        <v>36</v>
      </c>
      <c r="AG37" t="s">
        <v>54</v>
      </c>
      <c r="AH37" s="9"/>
      <c r="AI37" s="5"/>
      <c r="AJ37" s="5"/>
    </row>
    <row r="38" spans="1:36" x14ac:dyDescent="0.2">
      <c r="A38">
        <v>114</v>
      </c>
      <c r="B38" t="s">
        <v>48</v>
      </c>
      <c r="C38" s="1">
        <v>143</v>
      </c>
      <c r="D38">
        <v>200</v>
      </c>
      <c r="E38" s="2">
        <v>0.21</v>
      </c>
      <c r="F38">
        <v>242</v>
      </c>
      <c r="G38" t="s">
        <v>66</v>
      </c>
      <c r="V38" t="s">
        <v>78</v>
      </c>
      <c r="W38">
        <v>200</v>
      </c>
      <c r="AF38">
        <v>37</v>
      </c>
      <c r="AG38" t="s">
        <v>86</v>
      </c>
      <c r="AH38" s="9"/>
      <c r="AI38" s="5"/>
      <c r="AJ38" s="5"/>
    </row>
    <row r="39" spans="1:36" x14ac:dyDescent="0.2">
      <c r="A39">
        <v>115</v>
      </c>
      <c r="B39" t="s">
        <v>81</v>
      </c>
      <c r="C39" s="1">
        <v>42887</v>
      </c>
      <c r="D39">
        <v>300</v>
      </c>
      <c r="E39" s="2">
        <v>0.21</v>
      </c>
      <c r="F39">
        <v>363</v>
      </c>
      <c r="G39" t="s">
        <v>66</v>
      </c>
      <c r="V39" s="8" t="s">
        <v>93</v>
      </c>
      <c r="W39">
        <v>200</v>
      </c>
      <c r="AF39">
        <v>38</v>
      </c>
      <c r="AG39" t="s">
        <v>76</v>
      </c>
      <c r="AH39" s="9"/>
      <c r="AI39" s="5"/>
      <c r="AJ39" s="5"/>
    </row>
    <row r="40" spans="1:36" x14ac:dyDescent="0.2">
      <c r="A40">
        <v>116</v>
      </c>
      <c r="B40" t="s">
        <v>23</v>
      </c>
      <c r="C40" s="1">
        <v>42887</v>
      </c>
      <c r="D40">
        <v>200</v>
      </c>
      <c r="E40" s="2">
        <v>0.21</v>
      </c>
      <c r="F40">
        <v>242</v>
      </c>
      <c r="V40" s="8" t="s">
        <v>80</v>
      </c>
      <c r="W40">
        <v>200</v>
      </c>
      <c r="AF40">
        <v>39</v>
      </c>
      <c r="AG40" t="s">
        <v>103</v>
      </c>
      <c r="AH40" s="9"/>
      <c r="AI40" s="5"/>
      <c r="AJ40" s="5"/>
    </row>
    <row r="41" spans="1:36" x14ac:dyDescent="0.2">
      <c r="A41">
        <v>117</v>
      </c>
      <c r="B41" t="s">
        <v>121</v>
      </c>
      <c r="C41" s="1">
        <v>42894</v>
      </c>
      <c r="D41">
        <v>125</v>
      </c>
      <c r="E41" s="2">
        <v>0.21</v>
      </c>
      <c r="F41">
        <v>151.25</v>
      </c>
      <c r="V41" s="8" t="s">
        <v>91</v>
      </c>
      <c r="W41">
        <v>200</v>
      </c>
      <c r="AD41" s="7"/>
      <c r="AE41" s="15"/>
      <c r="AF41">
        <v>40</v>
      </c>
      <c r="AG41" t="s">
        <v>47</v>
      </c>
      <c r="AH41" s="9"/>
      <c r="AI41" s="5"/>
      <c r="AJ41" s="5"/>
    </row>
    <row r="42" spans="1:36" x14ac:dyDescent="0.2">
      <c r="A42">
        <v>118</v>
      </c>
      <c r="B42" t="s">
        <v>123</v>
      </c>
      <c r="C42" s="1">
        <v>42895</v>
      </c>
      <c r="D42">
        <v>150</v>
      </c>
      <c r="E42" s="2">
        <v>0.21</v>
      </c>
      <c r="F42">
        <v>181.5</v>
      </c>
      <c r="V42" t="s">
        <v>94</v>
      </c>
      <c r="W42">
        <v>200</v>
      </c>
      <c r="AD42" s="6"/>
      <c r="AE42" s="12"/>
      <c r="AF42">
        <v>41</v>
      </c>
      <c r="AG42" t="s">
        <v>45</v>
      </c>
      <c r="AH42" s="9"/>
      <c r="AI42" s="5"/>
      <c r="AJ42" s="5"/>
    </row>
    <row r="43" spans="1:36" x14ac:dyDescent="0.2">
      <c r="A43">
        <v>119</v>
      </c>
      <c r="B43" t="s">
        <v>147</v>
      </c>
      <c r="C43" s="1">
        <v>42906</v>
      </c>
      <c r="D43">
        <v>100</v>
      </c>
      <c r="E43" s="2">
        <v>0.21</v>
      </c>
      <c r="F43">
        <v>121</v>
      </c>
      <c r="V43" s="12" t="s">
        <v>120</v>
      </c>
      <c r="W43">
        <v>200</v>
      </c>
      <c r="AD43" s="6"/>
      <c r="AE43" s="12"/>
      <c r="AF43">
        <v>42</v>
      </c>
      <c r="AG43" t="s">
        <v>104</v>
      </c>
      <c r="AH43" s="9"/>
      <c r="AI43" s="5"/>
      <c r="AJ43" s="5"/>
    </row>
    <row r="44" spans="1:36" x14ac:dyDescent="0.2">
      <c r="A44">
        <v>120</v>
      </c>
      <c r="B44" t="s">
        <v>113</v>
      </c>
      <c r="C44" s="1">
        <v>42906</v>
      </c>
      <c r="D44">
        <v>200</v>
      </c>
      <c r="E44" s="2">
        <v>0.21</v>
      </c>
      <c r="F44">
        <v>242</v>
      </c>
      <c r="AD44" s="6"/>
      <c r="AE44" s="12"/>
      <c r="AF44">
        <v>43</v>
      </c>
      <c r="AG44" t="s">
        <v>105</v>
      </c>
      <c r="AH44" s="9"/>
      <c r="AI44" s="5"/>
      <c r="AJ44" s="5"/>
    </row>
    <row r="45" spans="1:36" x14ac:dyDescent="0.2">
      <c r="A45">
        <v>121</v>
      </c>
      <c r="B45" t="s">
        <v>114</v>
      </c>
      <c r="C45" s="1">
        <v>42906</v>
      </c>
      <c r="D45">
        <v>200</v>
      </c>
      <c r="E45" s="2">
        <v>0.21</v>
      </c>
      <c r="F45">
        <v>242</v>
      </c>
      <c r="AD45" s="6"/>
      <c r="AE45" s="12"/>
      <c r="AF45">
        <v>44</v>
      </c>
      <c r="AG45" t="s">
        <v>50</v>
      </c>
      <c r="AH45" s="9"/>
      <c r="AI45" s="5"/>
      <c r="AJ45" s="5"/>
    </row>
    <row r="46" spans="1:36" x14ac:dyDescent="0.2">
      <c r="A46">
        <v>122</v>
      </c>
      <c r="B46" t="s">
        <v>148</v>
      </c>
      <c r="C46" s="1">
        <v>172</v>
      </c>
      <c r="D46">
        <v>200</v>
      </c>
      <c r="E46" s="2">
        <v>0.21</v>
      </c>
      <c r="F46">
        <v>242</v>
      </c>
      <c r="AD46" s="6"/>
      <c r="AE46" s="12"/>
      <c r="AF46">
        <v>45</v>
      </c>
      <c r="AG46" s="12" t="s">
        <v>56</v>
      </c>
      <c r="AH46" s="9"/>
      <c r="AI46" s="5"/>
      <c r="AJ46" s="5"/>
    </row>
    <row r="47" spans="1:36" x14ac:dyDescent="0.2">
      <c r="A47">
        <v>123</v>
      </c>
      <c r="B47" t="s">
        <v>149</v>
      </c>
      <c r="C47" s="1">
        <v>172</v>
      </c>
      <c r="D47">
        <v>100</v>
      </c>
      <c r="E47" s="2">
        <v>0.21</v>
      </c>
      <c r="F47">
        <v>121</v>
      </c>
      <c r="AD47" s="6"/>
      <c r="AE47" s="5"/>
      <c r="AF47">
        <v>46</v>
      </c>
      <c r="AG47" s="12" t="s">
        <v>61</v>
      </c>
      <c r="AH47" s="9"/>
      <c r="AI47" s="5"/>
      <c r="AJ47" s="5"/>
    </row>
    <row r="48" spans="1:36" x14ac:dyDescent="0.2">
      <c r="A48">
        <v>124</v>
      </c>
      <c r="B48" t="s">
        <v>40</v>
      </c>
      <c r="C48" s="1">
        <v>42906</v>
      </c>
      <c r="D48">
        <v>300</v>
      </c>
      <c r="E48" s="2">
        <v>0.21</v>
      </c>
      <c r="F48">
        <v>363</v>
      </c>
      <c r="AD48" s="6"/>
      <c r="AE48" s="5"/>
      <c r="AF48">
        <v>47</v>
      </c>
      <c r="AG48" s="12" t="s">
        <v>74</v>
      </c>
      <c r="AH48" s="9"/>
      <c r="AI48" s="5"/>
      <c r="AJ48" s="5"/>
    </row>
    <row r="49" spans="1:36" x14ac:dyDescent="0.2">
      <c r="A49">
        <v>125</v>
      </c>
      <c r="B49" t="s">
        <v>108</v>
      </c>
      <c r="C49" s="1">
        <v>42906</v>
      </c>
      <c r="D49">
        <v>225</v>
      </c>
      <c r="E49" s="2">
        <v>0.21</v>
      </c>
      <c r="F49">
        <v>272.25</v>
      </c>
      <c r="W49">
        <f>SUM(W36:W48)</f>
        <v>1200</v>
      </c>
      <c r="AD49" s="6"/>
      <c r="AE49" s="5"/>
      <c r="AF49">
        <v>48</v>
      </c>
      <c r="AG49" s="12" t="s">
        <v>84</v>
      </c>
      <c r="AH49" s="16"/>
      <c r="AI49" s="5"/>
      <c r="AJ49" s="5"/>
    </row>
    <row r="50" spans="1:36" x14ac:dyDescent="0.2">
      <c r="A50">
        <v>126</v>
      </c>
      <c r="B50" t="s">
        <v>150</v>
      </c>
      <c r="C50" s="1">
        <v>42906</v>
      </c>
      <c r="D50">
        <v>140</v>
      </c>
      <c r="E50" s="2">
        <v>0.21</v>
      </c>
      <c r="F50">
        <v>169.4</v>
      </c>
      <c r="AD50" s="6"/>
      <c r="AE50" s="5"/>
      <c r="AF50">
        <v>49</v>
      </c>
      <c r="AG50" s="12" t="s">
        <v>84</v>
      </c>
      <c r="AH50" s="16"/>
      <c r="AI50" s="5"/>
      <c r="AJ50" s="5"/>
    </row>
    <row r="51" spans="1:36" x14ac:dyDescent="0.2">
      <c r="A51">
        <v>127</v>
      </c>
      <c r="B51" t="s">
        <v>151</v>
      </c>
      <c r="C51" s="1">
        <v>172</v>
      </c>
      <c r="D51">
        <v>300</v>
      </c>
      <c r="E51" s="2">
        <v>0.21</v>
      </c>
      <c r="F51">
        <v>363</v>
      </c>
      <c r="AD51" s="6"/>
      <c r="AE51" s="5"/>
      <c r="AF51">
        <v>50</v>
      </c>
      <c r="AG51" s="12" t="s">
        <v>106</v>
      </c>
      <c r="AH51" s="16"/>
      <c r="AI51" s="5"/>
      <c r="AJ51" s="5"/>
    </row>
    <row r="52" spans="1:36" x14ac:dyDescent="0.2">
      <c r="A52">
        <v>128</v>
      </c>
      <c r="B52" t="s">
        <v>152</v>
      </c>
      <c r="C52" s="1">
        <v>42906</v>
      </c>
      <c r="D52">
        <v>210</v>
      </c>
      <c r="E52" s="2">
        <v>0.21</v>
      </c>
      <c r="F52">
        <v>254.1</v>
      </c>
      <c r="K52">
        <v>157.30000000000001</v>
      </c>
      <c r="AE52" s="5"/>
      <c r="AF52">
        <v>51</v>
      </c>
      <c r="AG52" s="12" t="s">
        <v>59</v>
      </c>
      <c r="AH52" s="9"/>
      <c r="AI52" s="5"/>
      <c r="AJ52" s="5"/>
    </row>
    <row r="53" spans="1:36" x14ac:dyDescent="0.2">
      <c r="A53">
        <v>129</v>
      </c>
      <c r="B53" t="s">
        <v>153</v>
      </c>
      <c r="C53" s="1">
        <v>172</v>
      </c>
      <c r="D53">
        <v>150</v>
      </c>
      <c r="E53" s="2">
        <v>0.21</v>
      </c>
      <c r="F53" s="21">
        <v>181.5</v>
      </c>
      <c r="K53">
        <v>184.85</v>
      </c>
      <c r="AE53" s="5"/>
      <c r="AF53">
        <v>52</v>
      </c>
      <c r="AG53" s="12" t="s">
        <v>52</v>
      </c>
      <c r="AH53" s="9"/>
      <c r="AI53" s="5"/>
      <c r="AJ53" s="5"/>
    </row>
    <row r="54" spans="1:36" x14ac:dyDescent="0.2">
      <c r="A54">
        <v>130</v>
      </c>
      <c r="B54" t="s">
        <v>154</v>
      </c>
      <c r="C54" s="1">
        <v>173</v>
      </c>
      <c r="D54">
        <v>200</v>
      </c>
      <c r="E54" s="2">
        <v>0.21</v>
      </c>
      <c r="F54">
        <v>242</v>
      </c>
      <c r="J54" t="s">
        <v>165</v>
      </c>
      <c r="K54">
        <v>157.30000000000001</v>
      </c>
    </row>
    <row r="55" spans="1:36" x14ac:dyDescent="0.2">
      <c r="A55">
        <v>131</v>
      </c>
      <c r="B55" t="s">
        <v>155</v>
      </c>
      <c r="C55" s="1">
        <v>42909</v>
      </c>
      <c r="D55">
        <v>250</v>
      </c>
      <c r="E55" s="2">
        <v>0.21</v>
      </c>
      <c r="F55">
        <v>302.5</v>
      </c>
      <c r="J55" t="s">
        <v>164</v>
      </c>
      <c r="K55">
        <v>726</v>
      </c>
    </row>
    <row r="56" spans="1:36" x14ac:dyDescent="0.2">
      <c r="A56">
        <v>132</v>
      </c>
      <c r="B56" t="s">
        <v>156</v>
      </c>
      <c r="C56" s="1">
        <v>175</v>
      </c>
      <c r="D56">
        <v>200</v>
      </c>
      <c r="E56" s="2">
        <v>0.21</v>
      </c>
      <c r="F56">
        <v>242</v>
      </c>
      <c r="J56" t="s">
        <v>166</v>
      </c>
      <c r="K56">
        <v>1249.57</v>
      </c>
    </row>
    <row r="57" spans="1:36" x14ac:dyDescent="0.2">
      <c r="A57">
        <v>133</v>
      </c>
      <c r="B57" t="s">
        <v>9</v>
      </c>
      <c r="C57" s="1">
        <v>178</v>
      </c>
      <c r="D57">
        <v>150</v>
      </c>
      <c r="E57" s="2">
        <v>0.21</v>
      </c>
      <c r="F57">
        <v>181.5</v>
      </c>
      <c r="J57" t="s">
        <v>167</v>
      </c>
      <c r="K57">
        <v>256.01</v>
      </c>
    </row>
    <row r="58" spans="1:36" x14ac:dyDescent="0.2">
      <c r="A58">
        <v>134</v>
      </c>
      <c r="B58" t="s">
        <v>157</v>
      </c>
      <c r="C58" s="1">
        <v>42912</v>
      </c>
      <c r="D58">
        <v>150</v>
      </c>
      <c r="E58" s="2">
        <v>0.21</v>
      </c>
      <c r="F58">
        <v>181.5</v>
      </c>
      <c r="J58" t="s">
        <v>168</v>
      </c>
      <c r="K58">
        <v>136.19999999999999</v>
      </c>
    </row>
    <row r="59" spans="1:36" x14ac:dyDescent="0.2">
      <c r="A59">
        <v>135</v>
      </c>
      <c r="B59" t="s">
        <v>159</v>
      </c>
      <c r="C59" s="1">
        <v>42912</v>
      </c>
      <c r="D59">
        <v>150</v>
      </c>
      <c r="E59" s="2">
        <v>0.21</v>
      </c>
      <c r="F59">
        <v>181.5</v>
      </c>
      <c r="J59" t="s">
        <v>169</v>
      </c>
      <c r="K59">
        <v>35</v>
      </c>
    </row>
    <row r="60" spans="1:36" x14ac:dyDescent="0.2">
      <c r="A60">
        <v>136</v>
      </c>
      <c r="B60" t="s">
        <v>90</v>
      </c>
      <c r="C60" s="1">
        <v>42914</v>
      </c>
      <c r="D60">
        <v>100</v>
      </c>
      <c r="E60" s="2">
        <v>0.21</v>
      </c>
      <c r="F60">
        <v>121</v>
      </c>
      <c r="J60" t="s">
        <v>170</v>
      </c>
    </row>
    <row r="61" spans="1:36" x14ac:dyDescent="0.2">
      <c r="A61">
        <v>137</v>
      </c>
      <c r="B61" t="s">
        <v>160</v>
      </c>
      <c r="C61" s="1">
        <v>42916</v>
      </c>
      <c r="D61">
        <v>200</v>
      </c>
      <c r="E61" s="2">
        <v>0.21</v>
      </c>
      <c r="F61">
        <v>242</v>
      </c>
      <c r="J61" t="s">
        <v>171</v>
      </c>
    </row>
    <row r="62" spans="1:36" x14ac:dyDescent="0.2">
      <c r="A62">
        <v>138</v>
      </c>
      <c r="B62" t="s">
        <v>161</v>
      </c>
      <c r="C62" s="1">
        <v>42919</v>
      </c>
      <c r="D62">
        <v>200</v>
      </c>
      <c r="E62" s="2">
        <v>0.21</v>
      </c>
      <c r="F62">
        <v>242</v>
      </c>
      <c r="J62" t="s">
        <v>172</v>
      </c>
    </row>
    <row r="63" spans="1:36" x14ac:dyDescent="0.2">
      <c r="A63">
        <v>139</v>
      </c>
      <c r="B63" t="s">
        <v>162</v>
      </c>
      <c r="C63" s="1">
        <v>42920</v>
      </c>
      <c r="D63">
        <v>350</v>
      </c>
      <c r="E63" s="2">
        <v>0.21</v>
      </c>
      <c r="F63">
        <v>423.5</v>
      </c>
      <c r="J63" t="s">
        <v>173</v>
      </c>
    </row>
    <row r="64" spans="1:36" x14ac:dyDescent="0.2">
      <c r="A64">
        <v>140</v>
      </c>
      <c r="B64" t="s">
        <v>163</v>
      </c>
      <c r="C64" s="1">
        <v>42920</v>
      </c>
      <c r="D64">
        <v>200</v>
      </c>
      <c r="E64" s="2">
        <v>0.21</v>
      </c>
      <c r="F64">
        <v>242</v>
      </c>
      <c r="J64" t="s">
        <v>174</v>
      </c>
    </row>
    <row r="65" spans="1:11" x14ac:dyDescent="0.2">
      <c r="A65">
        <v>141</v>
      </c>
      <c r="B65" t="s">
        <v>176</v>
      </c>
      <c r="C65" s="1">
        <v>42927</v>
      </c>
      <c r="D65">
        <v>-100</v>
      </c>
      <c r="E65" s="2">
        <v>0.21</v>
      </c>
      <c r="F65">
        <v>-121</v>
      </c>
    </row>
    <row r="66" spans="1:11" x14ac:dyDescent="0.2">
      <c r="A66">
        <v>142</v>
      </c>
      <c r="B66" t="s">
        <v>177</v>
      </c>
      <c r="C66" s="1">
        <v>42927</v>
      </c>
      <c r="D66">
        <v>200</v>
      </c>
      <c r="E66" s="2">
        <v>0.21</v>
      </c>
      <c r="F66">
        <v>242</v>
      </c>
    </row>
    <row r="67" spans="1:11" x14ac:dyDescent="0.2">
      <c r="A67">
        <v>143</v>
      </c>
      <c r="B67" t="s">
        <v>180</v>
      </c>
      <c r="C67" s="1">
        <v>42941</v>
      </c>
      <c r="D67">
        <v>200</v>
      </c>
      <c r="E67" s="2">
        <v>0.21</v>
      </c>
      <c r="F67">
        <v>242</v>
      </c>
    </row>
    <row r="68" spans="1:11" x14ac:dyDescent="0.2">
      <c r="A68">
        <v>144</v>
      </c>
      <c r="B68" t="s">
        <v>178</v>
      </c>
      <c r="C68" s="1">
        <v>42947</v>
      </c>
      <c r="D68">
        <v>150</v>
      </c>
      <c r="E68" s="2">
        <v>0.21</v>
      </c>
      <c r="F68">
        <v>181.5</v>
      </c>
    </row>
    <row r="69" spans="1:11" x14ac:dyDescent="0.2">
      <c r="A69">
        <v>145</v>
      </c>
      <c r="B69" t="s">
        <v>23</v>
      </c>
      <c r="C69" s="1">
        <v>42947</v>
      </c>
      <c r="D69">
        <v>200</v>
      </c>
      <c r="E69" s="2">
        <v>0.21</v>
      </c>
      <c r="F69">
        <v>242</v>
      </c>
      <c r="J69" t="s">
        <v>189</v>
      </c>
    </row>
    <row r="70" spans="1:11" x14ac:dyDescent="0.2">
      <c r="A70">
        <v>146</v>
      </c>
      <c r="B70" t="s">
        <v>182</v>
      </c>
      <c r="C70" s="1">
        <v>42972</v>
      </c>
      <c r="D70">
        <v>300</v>
      </c>
      <c r="E70" s="2">
        <v>0.21</v>
      </c>
      <c r="F70">
        <v>363</v>
      </c>
      <c r="J70" t="s">
        <v>164</v>
      </c>
      <c r="K70">
        <v>278.3</v>
      </c>
    </row>
    <row r="71" spans="1:11" x14ac:dyDescent="0.2">
      <c r="A71">
        <v>147</v>
      </c>
      <c r="B71" t="s">
        <v>23</v>
      </c>
      <c r="C71" s="1">
        <v>42978</v>
      </c>
      <c r="D71">
        <v>200</v>
      </c>
      <c r="E71" s="2">
        <v>0.21</v>
      </c>
      <c r="F71">
        <v>242</v>
      </c>
      <c r="J71" t="s">
        <v>166</v>
      </c>
      <c r="K71">
        <v>193.78</v>
      </c>
    </row>
    <row r="72" spans="1:11" x14ac:dyDescent="0.2">
      <c r="A72">
        <v>148</v>
      </c>
      <c r="B72" t="s">
        <v>186</v>
      </c>
      <c r="C72" s="1">
        <v>42983</v>
      </c>
      <c r="D72">
        <v>150</v>
      </c>
      <c r="E72" s="2">
        <v>0.21</v>
      </c>
      <c r="F72">
        <v>181.5</v>
      </c>
      <c r="J72" t="s">
        <v>167</v>
      </c>
      <c r="K72">
        <v>157.30000000000001</v>
      </c>
    </row>
    <row r="73" spans="1:11" x14ac:dyDescent="0.2">
      <c r="A73">
        <v>149</v>
      </c>
      <c r="B73" t="s">
        <v>187</v>
      </c>
      <c r="C73" s="1">
        <v>42996</v>
      </c>
      <c r="D73">
        <v>400</v>
      </c>
      <c r="E73" s="2">
        <v>0.21</v>
      </c>
      <c r="F73">
        <v>484</v>
      </c>
      <c r="J73" t="s">
        <v>170</v>
      </c>
      <c r="K73">
        <v>163.19999999999999</v>
      </c>
    </row>
    <row r="74" spans="1:11" x14ac:dyDescent="0.2">
      <c r="A74">
        <v>150</v>
      </c>
      <c r="B74" t="s">
        <v>23</v>
      </c>
      <c r="C74" s="1">
        <v>43008</v>
      </c>
      <c r="D74">
        <v>200</v>
      </c>
      <c r="E74" s="2">
        <v>0.21</v>
      </c>
      <c r="F74">
        <v>242</v>
      </c>
      <c r="J74" t="s">
        <v>171</v>
      </c>
      <c r="K74">
        <v>162.19999999999999</v>
      </c>
    </row>
    <row r="75" spans="1:11" x14ac:dyDescent="0.2">
      <c r="A75">
        <v>151</v>
      </c>
      <c r="B75" t="s">
        <v>37</v>
      </c>
      <c r="C75" s="1">
        <v>43010</v>
      </c>
      <c r="D75">
        <v>100</v>
      </c>
      <c r="E75" s="2">
        <v>0.21</v>
      </c>
      <c r="F75">
        <v>121</v>
      </c>
      <c r="J75" t="s">
        <v>190</v>
      </c>
      <c r="K75">
        <v>163.19999999999999</v>
      </c>
    </row>
    <row r="76" spans="1:11" x14ac:dyDescent="0.2">
      <c r="A76">
        <v>152</v>
      </c>
      <c r="B76" t="s">
        <v>202</v>
      </c>
      <c r="C76" s="1">
        <v>43017</v>
      </c>
      <c r="D76">
        <v>200</v>
      </c>
      <c r="E76" s="2">
        <v>0.21</v>
      </c>
      <c r="F76">
        <v>242</v>
      </c>
      <c r="J76" t="s">
        <v>191</v>
      </c>
      <c r="K76">
        <v>26.8</v>
      </c>
    </row>
    <row r="77" spans="1:11" x14ac:dyDescent="0.2">
      <c r="A77">
        <v>153</v>
      </c>
      <c r="B77" t="s">
        <v>203</v>
      </c>
      <c r="C77" s="1">
        <v>43043</v>
      </c>
      <c r="D77">
        <v>116</v>
      </c>
      <c r="E77" s="2">
        <v>0.21</v>
      </c>
      <c r="F77">
        <v>140.36000000000001</v>
      </c>
      <c r="J77" t="s">
        <v>192</v>
      </c>
      <c r="K77">
        <v>25.6</v>
      </c>
    </row>
    <row r="78" spans="1:11" x14ac:dyDescent="0.2">
      <c r="A78">
        <v>154</v>
      </c>
      <c r="B78" t="s">
        <v>204</v>
      </c>
      <c r="C78" s="1">
        <v>43043</v>
      </c>
      <c r="D78">
        <v>116</v>
      </c>
      <c r="E78" s="2">
        <v>0.21</v>
      </c>
      <c r="F78">
        <v>140.36000000000001</v>
      </c>
      <c r="J78" t="s">
        <v>193</v>
      </c>
      <c r="K78">
        <v>25.6</v>
      </c>
    </row>
    <row r="79" spans="1:11" x14ac:dyDescent="0.2">
      <c r="A79">
        <v>155</v>
      </c>
      <c r="B79" t="s">
        <v>205</v>
      </c>
      <c r="C79" s="1">
        <v>309</v>
      </c>
      <c r="D79">
        <v>116</v>
      </c>
      <c r="E79" s="2">
        <v>0.21</v>
      </c>
      <c r="F79">
        <v>140.36000000000001</v>
      </c>
      <c r="J79" t="s">
        <v>194</v>
      </c>
      <c r="K79">
        <v>34.950000000000003</v>
      </c>
    </row>
    <row r="80" spans="1:11" x14ac:dyDescent="0.2">
      <c r="A80">
        <v>156</v>
      </c>
      <c r="B80" t="s">
        <v>188</v>
      </c>
      <c r="C80" s="1">
        <v>43048</v>
      </c>
      <c r="D80">
        <v>100</v>
      </c>
      <c r="E80" s="2">
        <v>0.21</v>
      </c>
      <c r="F80">
        <v>121</v>
      </c>
      <c r="J80" t="s">
        <v>195</v>
      </c>
      <c r="K80">
        <v>39.950000000000003</v>
      </c>
    </row>
    <row r="81" spans="1:11" x14ac:dyDescent="0.2">
      <c r="A81">
        <v>157</v>
      </c>
      <c r="B81" t="s">
        <v>23</v>
      </c>
      <c r="C81" s="1">
        <v>43053</v>
      </c>
      <c r="D81">
        <v>200</v>
      </c>
      <c r="E81" s="2">
        <v>0.21</v>
      </c>
      <c r="F81">
        <v>242</v>
      </c>
      <c r="J81" t="s">
        <v>196</v>
      </c>
      <c r="K81">
        <v>39.950000000000003</v>
      </c>
    </row>
    <row r="82" spans="1:11" x14ac:dyDescent="0.2">
      <c r="A82">
        <v>158</v>
      </c>
      <c r="B82" t="s">
        <v>209</v>
      </c>
      <c r="C82" s="1">
        <v>43055</v>
      </c>
      <c r="D82">
        <v>250</v>
      </c>
      <c r="E82" s="2">
        <v>0.21</v>
      </c>
      <c r="F82">
        <v>302.5</v>
      </c>
      <c r="G82" t="s">
        <v>208</v>
      </c>
      <c r="H82">
        <f>F82</f>
        <v>302.5</v>
      </c>
      <c r="J82" t="s">
        <v>197</v>
      </c>
      <c r="K82">
        <v>9.67</v>
      </c>
    </row>
    <row r="83" spans="1:11" x14ac:dyDescent="0.2">
      <c r="A83">
        <v>159</v>
      </c>
      <c r="B83" t="s">
        <v>210</v>
      </c>
      <c r="C83" s="1">
        <v>43055</v>
      </c>
      <c r="D83">
        <v>200</v>
      </c>
      <c r="E83" s="2">
        <v>0.21</v>
      </c>
      <c r="F83">
        <v>242</v>
      </c>
      <c r="J83" t="s">
        <v>198</v>
      </c>
      <c r="K83">
        <v>21.76</v>
      </c>
    </row>
    <row r="84" spans="1:11" x14ac:dyDescent="0.2">
      <c r="A84">
        <v>160</v>
      </c>
      <c r="B84" t="s">
        <v>214</v>
      </c>
      <c r="C84" s="1">
        <v>43059</v>
      </c>
      <c r="D84">
        <v>300</v>
      </c>
      <c r="E84" s="2">
        <v>0.21</v>
      </c>
      <c r="F84">
        <v>362</v>
      </c>
      <c r="J84" t="s">
        <v>199</v>
      </c>
      <c r="K84">
        <v>9.67</v>
      </c>
    </row>
    <row r="85" spans="1:11" x14ac:dyDescent="0.2">
      <c r="A85">
        <v>161</v>
      </c>
      <c r="B85" t="s">
        <v>216</v>
      </c>
      <c r="C85" s="1">
        <v>43067</v>
      </c>
      <c r="D85">
        <v>150</v>
      </c>
      <c r="E85" s="2">
        <v>0.21</v>
      </c>
      <c r="F85">
        <v>181.5</v>
      </c>
      <c r="J85" t="s">
        <v>200</v>
      </c>
      <c r="K85">
        <v>31.54</v>
      </c>
    </row>
    <row r="86" spans="1:11" x14ac:dyDescent="0.2">
      <c r="A86">
        <v>162</v>
      </c>
      <c r="B86" t="s">
        <v>217</v>
      </c>
      <c r="C86" s="1">
        <v>333</v>
      </c>
      <c r="D86">
        <v>100</v>
      </c>
      <c r="E86" s="2">
        <v>0.21</v>
      </c>
      <c r="F86">
        <v>121</v>
      </c>
    </row>
    <row r="87" spans="1:11" x14ac:dyDescent="0.2">
      <c r="A87">
        <v>163</v>
      </c>
      <c r="B87" t="s">
        <v>218</v>
      </c>
      <c r="C87" s="1">
        <v>43067</v>
      </c>
      <c r="D87">
        <v>200</v>
      </c>
      <c r="E87" s="2">
        <v>0.21</v>
      </c>
      <c r="F87">
        <v>242</v>
      </c>
    </row>
    <row r="88" spans="1:11" x14ac:dyDescent="0.2">
      <c r="A88">
        <v>164</v>
      </c>
      <c r="B88" t="s">
        <v>47</v>
      </c>
      <c r="C88" s="1">
        <v>333</v>
      </c>
      <c r="D88">
        <v>400</v>
      </c>
      <c r="E88" s="2">
        <v>0.21</v>
      </c>
      <c r="F88">
        <v>484</v>
      </c>
    </row>
    <row r="89" spans="1:11" x14ac:dyDescent="0.2">
      <c r="A89">
        <v>165</v>
      </c>
      <c r="B89" t="s">
        <v>219</v>
      </c>
      <c r="C89" s="1">
        <v>43068</v>
      </c>
      <c r="D89">
        <v>200</v>
      </c>
      <c r="E89" s="2">
        <v>0.21</v>
      </c>
      <c r="F89">
        <v>242</v>
      </c>
    </row>
    <row r="90" spans="1:11" x14ac:dyDescent="0.2">
      <c r="A90">
        <v>166</v>
      </c>
      <c r="B90" t="s">
        <v>220</v>
      </c>
      <c r="C90" s="1">
        <v>43082</v>
      </c>
      <c r="D90">
        <v>175</v>
      </c>
      <c r="E90" s="2">
        <v>0.21</v>
      </c>
      <c r="F90">
        <f>D90*1.21</f>
        <v>211.75</v>
      </c>
    </row>
    <row r="91" spans="1:11" x14ac:dyDescent="0.2">
      <c r="A91">
        <v>167</v>
      </c>
      <c r="B91" t="s">
        <v>221</v>
      </c>
      <c r="C91" s="1">
        <v>43087</v>
      </c>
      <c r="D91">
        <v>100</v>
      </c>
      <c r="E91" s="2">
        <v>0.21</v>
      </c>
      <c r="F91">
        <v>121</v>
      </c>
    </row>
    <row r="92" spans="1:11" x14ac:dyDescent="0.2">
      <c r="A92">
        <v>168</v>
      </c>
      <c r="B92" t="s">
        <v>224</v>
      </c>
      <c r="C92" s="1">
        <v>353</v>
      </c>
      <c r="D92">
        <v>100</v>
      </c>
      <c r="E92" s="2">
        <v>0.21</v>
      </c>
      <c r="F92">
        <v>121</v>
      </c>
    </row>
    <row r="93" spans="1:11" x14ac:dyDescent="0.2">
      <c r="A93">
        <v>169</v>
      </c>
      <c r="B93" t="s">
        <v>222</v>
      </c>
      <c r="C93" s="1">
        <v>43087</v>
      </c>
      <c r="D93">
        <v>100</v>
      </c>
      <c r="E93" s="2">
        <v>0.21</v>
      </c>
      <c r="F93">
        <v>121</v>
      </c>
    </row>
    <row r="94" spans="1:11" x14ac:dyDescent="0.2">
      <c r="A94">
        <v>170</v>
      </c>
      <c r="B94" t="s">
        <v>223</v>
      </c>
      <c r="C94" s="1">
        <v>353</v>
      </c>
      <c r="D94">
        <v>100</v>
      </c>
      <c r="E94" s="2">
        <v>0.21</v>
      </c>
      <c r="F94">
        <v>121</v>
      </c>
      <c r="G94" t="s">
        <v>208</v>
      </c>
      <c r="H94">
        <v>121</v>
      </c>
    </row>
    <row r="95" spans="1:11" x14ac:dyDescent="0.2">
      <c r="A95">
        <v>171</v>
      </c>
      <c r="B95" t="s">
        <v>225</v>
      </c>
      <c r="C95" s="1">
        <v>353</v>
      </c>
      <c r="D95">
        <v>100</v>
      </c>
      <c r="E95" s="2">
        <v>0.21</v>
      </c>
      <c r="F95">
        <v>121</v>
      </c>
    </row>
    <row r="96" spans="1:11" x14ac:dyDescent="0.2">
      <c r="A96">
        <v>172</v>
      </c>
      <c r="B96" t="s">
        <v>212</v>
      </c>
      <c r="C96" s="1">
        <v>43088</v>
      </c>
      <c r="D96">
        <v>300</v>
      </c>
      <c r="E96" s="2">
        <v>0.21</v>
      </c>
      <c r="F96">
        <v>363</v>
      </c>
    </row>
    <row r="97" spans="1:8" x14ac:dyDescent="0.2">
      <c r="A97">
        <v>173</v>
      </c>
      <c r="B97" t="s">
        <v>147</v>
      </c>
      <c r="C97" s="1">
        <v>43088</v>
      </c>
      <c r="D97">
        <v>200</v>
      </c>
      <c r="E97" s="2">
        <v>0.21</v>
      </c>
      <c r="F97">
        <v>242</v>
      </c>
    </row>
    <row r="104" spans="1:8" x14ac:dyDescent="0.2">
      <c r="D104">
        <f>SUM(D25:D97)</f>
        <v>13373</v>
      </c>
      <c r="F104">
        <f>SUM(F25:F97)</f>
        <v>16358.330000000002</v>
      </c>
      <c r="H104">
        <f>SUM(H25:H97)</f>
        <v>423.5</v>
      </c>
    </row>
  </sheetData>
  <mergeCells count="1">
    <mergeCell ref="BO1:BP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8"/>
  <sheetViews>
    <sheetView tabSelected="1" workbookViewId="0">
      <selection activeCell="M16" sqref="M16"/>
    </sheetView>
  </sheetViews>
  <sheetFormatPr baseColWidth="10" defaultRowHeight="16" x14ac:dyDescent="0.2"/>
  <cols>
    <col min="6" max="6" width="16" bestFit="1" customWidth="1"/>
    <col min="9" max="9" width="17.1640625" customWidth="1"/>
    <col min="12" max="12" width="18.33203125" bestFit="1" customWidth="1"/>
    <col min="15" max="15" width="14.5" customWidth="1"/>
  </cols>
  <sheetData>
    <row r="1" spans="1:43" x14ac:dyDescent="0.2">
      <c r="A1" t="s">
        <v>226</v>
      </c>
      <c r="B1" t="s">
        <v>229</v>
      </c>
      <c r="C1" t="s">
        <v>227</v>
      </c>
      <c r="D1" t="s">
        <v>26</v>
      </c>
      <c r="F1" t="s">
        <v>228</v>
      </c>
      <c r="G1" t="s">
        <v>232</v>
      </c>
      <c r="I1" t="s">
        <v>248</v>
      </c>
      <c r="L1" s="22" t="s">
        <v>494</v>
      </c>
      <c r="N1" s="22" t="s">
        <v>46</v>
      </c>
      <c r="Q1" t="s">
        <v>258</v>
      </c>
      <c r="Z1" t="s">
        <v>288</v>
      </c>
      <c r="AH1">
        <f>SUM(AB1:AF1)</f>
        <v>0</v>
      </c>
      <c r="AJ1" t="s">
        <v>319</v>
      </c>
      <c r="AK1">
        <v>400</v>
      </c>
      <c r="AN1" t="s">
        <v>346</v>
      </c>
      <c r="AQ1" t="s">
        <v>515</v>
      </c>
    </row>
    <row r="2" spans="1:43" x14ac:dyDescent="0.2">
      <c r="A2">
        <v>201</v>
      </c>
      <c r="B2" t="s">
        <v>230</v>
      </c>
      <c r="C2">
        <v>300</v>
      </c>
      <c r="D2" s="2">
        <v>0.21</v>
      </c>
      <c r="E2">
        <v>63</v>
      </c>
      <c r="F2">
        <f>SUM(C2+E2)</f>
        <v>363</v>
      </c>
      <c r="G2" s="13"/>
      <c r="K2" s="1"/>
      <c r="L2" t="s">
        <v>516</v>
      </c>
      <c r="M2">
        <v>605</v>
      </c>
      <c r="N2" t="s">
        <v>103</v>
      </c>
      <c r="O2">
        <v>700</v>
      </c>
      <c r="P2" s="8" t="s">
        <v>370</v>
      </c>
      <c r="Z2" t="s">
        <v>289</v>
      </c>
      <c r="AH2">
        <f t="shared" ref="AH2:AH29" si="0">SUM(AB2:AF2)</f>
        <v>0</v>
      </c>
      <c r="AJ2" t="s">
        <v>273</v>
      </c>
      <c r="AK2">
        <v>300</v>
      </c>
      <c r="AN2">
        <v>0</v>
      </c>
      <c r="AO2" t="s">
        <v>347</v>
      </c>
      <c r="AQ2">
        <v>300</v>
      </c>
    </row>
    <row r="3" spans="1:43" x14ac:dyDescent="0.2">
      <c r="A3">
        <v>202</v>
      </c>
      <c r="B3" t="s">
        <v>147</v>
      </c>
      <c r="C3">
        <v>200</v>
      </c>
      <c r="D3" s="2">
        <v>0.21</v>
      </c>
      <c r="E3">
        <v>42</v>
      </c>
      <c r="F3">
        <f t="shared" ref="F3:F11" si="1">SUM(C3+E3)</f>
        <v>242</v>
      </c>
      <c r="G3" s="13"/>
      <c r="I3" t="s">
        <v>249</v>
      </c>
      <c r="J3">
        <v>200.86</v>
      </c>
      <c r="L3" t="s">
        <v>510</v>
      </c>
      <c r="M3">
        <v>550</v>
      </c>
      <c r="N3" t="s">
        <v>234</v>
      </c>
      <c r="P3" s="6" t="s">
        <v>264</v>
      </c>
      <c r="Z3" t="s">
        <v>290</v>
      </c>
      <c r="AH3">
        <f t="shared" si="0"/>
        <v>0</v>
      </c>
      <c r="AJ3" t="s">
        <v>320</v>
      </c>
      <c r="AK3">
        <v>200</v>
      </c>
      <c r="AN3">
        <v>1200</v>
      </c>
      <c r="AO3" t="s">
        <v>348</v>
      </c>
      <c r="AQ3">
        <v>360</v>
      </c>
    </row>
    <row r="4" spans="1:43" x14ac:dyDescent="0.2">
      <c r="A4">
        <v>203</v>
      </c>
      <c r="B4" t="s">
        <v>231</v>
      </c>
      <c r="C4">
        <v>140</v>
      </c>
      <c r="D4" s="2">
        <v>0.21</v>
      </c>
      <c r="E4">
        <v>29.4</v>
      </c>
      <c r="F4">
        <f t="shared" si="1"/>
        <v>169.4</v>
      </c>
      <c r="G4" s="13"/>
      <c r="I4" t="s">
        <v>223</v>
      </c>
      <c r="J4">
        <v>121</v>
      </c>
      <c r="N4" t="s">
        <v>235</v>
      </c>
      <c r="O4">
        <v>500</v>
      </c>
      <c r="P4" s="6" t="s">
        <v>264</v>
      </c>
      <c r="Z4" t="s">
        <v>291</v>
      </c>
      <c r="AH4">
        <f t="shared" si="0"/>
        <v>0</v>
      </c>
      <c r="AJ4" t="s">
        <v>321</v>
      </c>
      <c r="AN4">
        <v>550</v>
      </c>
      <c r="AO4" t="s">
        <v>502</v>
      </c>
    </row>
    <row r="5" spans="1:43" x14ac:dyDescent="0.2">
      <c r="A5">
        <v>204</v>
      </c>
      <c r="B5" t="s">
        <v>233</v>
      </c>
      <c r="C5">
        <v>500</v>
      </c>
      <c r="D5" s="2">
        <v>0.21</v>
      </c>
      <c r="E5">
        <f>C5*D5</f>
        <v>105</v>
      </c>
      <c r="F5">
        <f t="shared" si="1"/>
        <v>605</v>
      </c>
      <c r="G5" s="13"/>
      <c r="I5" t="s">
        <v>513</v>
      </c>
      <c r="J5">
        <v>350</v>
      </c>
      <c r="L5" t="s">
        <v>323</v>
      </c>
      <c r="M5">
        <v>550</v>
      </c>
      <c r="N5" t="s">
        <v>236</v>
      </c>
      <c r="P5" s="8" t="s">
        <v>254</v>
      </c>
      <c r="Z5" t="s">
        <v>292</v>
      </c>
      <c r="AA5" t="s">
        <v>307</v>
      </c>
      <c r="AB5">
        <v>500</v>
      </c>
      <c r="AC5" t="s">
        <v>58</v>
      </c>
      <c r="AD5">
        <v>600</v>
      </c>
      <c r="AH5">
        <f t="shared" si="0"/>
        <v>1100</v>
      </c>
      <c r="AJ5" t="s">
        <v>497</v>
      </c>
      <c r="AK5">
        <v>300</v>
      </c>
    </row>
    <row r="6" spans="1:43" x14ac:dyDescent="0.2">
      <c r="A6">
        <v>205</v>
      </c>
      <c r="B6" t="s">
        <v>245</v>
      </c>
      <c r="C6">
        <v>200</v>
      </c>
      <c r="D6" s="2">
        <v>0.21</v>
      </c>
      <c r="E6">
        <v>42</v>
      </c>
      <c r="F6">
        <f t="shared" si="1"/>
        <v>242</v>
      </c>
      <c r="G6" s="13"/>
      <c r="I6" t="s">
        <v>188</v>
      </c>
      <c r="J6">
        <v>202</v>
      </c>
      <c r="N6" t="s">
        <v>251</v>
      </c>
      <c r="P6" s="8" t="s">
        <v>264</v>
      </c>
      <c r="Z6" t="s">
        <v>293</v>
      </c>
      <c r="AH6">
        <f t="shared" si="0"/>
        <v>0</v>
      </c>
    </row>
    <row r="7" spans="1:43" x14ac:dyDescent="0.2">
      <c r="A7">
        <v>206</v>
      </c>
      <c r="B7" t="s">
        <v>246</v>
      </c>
      <c r="C7">
        <v>166</v>
      </c>
      <c r="D7" s="2">
        <v>0.21</v>
      </c>
      <c r="E7">
        <v>34.86</v>
      </c>
      <c r="F7">
        <f t="shared" si="1"/>
        <v>200.86</v>
      </c>
      <c r="G7" s="13"/>
      <c r="I7" t="s">
        <v>32</v>
      </c>
      <c r="J7">
        <v>423</v>
      </c>
      <c r="L7" t="s">
        <v>32</v>
      </c>
      <c r="M7">
        <v>423</v>
      </c>
      <c r="N7" t="s">
        <v>237</v>
      </c>
      <c r="P7" s="8" t="s">
        <v>264</v>
      </c>
      <c r="Z7" t="s">
        <v>294</v>
      </c>
      <c r="AH7">
        <f t="shared" si="0"/>
        <v>0</v>
      </c>
      <c r="AN7">
        <f>SUM(AN2:AN6)</f>
        <v>1750</v>
      </c>
      <c r="AQ7">
        <f>SUM(AQ2:AQ6)</f>
        <v>660</v>
      </c>
    </row>
    <row r="8" spans="1:43" x14ac:dyDescent="0.2">
      <c r="A8">
        <v>207</v>
      </c>
      <c r="B8" t="s">
        <v>147</v>
      </c>
      <c r="C8">
        <v>200</v>
      </c>
      <c r="D8" s="2">
        <v>0.21</v>
      </c>
      <c r="E8">
        <v>43</v>
      </c>
      <c r="F8">
        <f t="shared" si="1"/>
        <v>243</v>
      </c>
      <c r="G8" s="13"/>
      <c r="I8" t="s">
        <v>506</v>
      </c>
      <c r="J8">
        <v>450</v>
      </c>
      <c r="N8" t="s">
        <v>238</v>
      </c>
      <c r="P8" s="6"/>
      <c r="Z8" t="s">
        <v>295</v>
      </c>
      <c r="AH8">
        <f t="shared" si="0"/>
        <v>0</v>
      </c>
    </row>
    <row r="9" spans="1:43" x14ac:dyDescent="0.2">
      <c r="A9">
        <v>208</v>
      </c>
      <c r="B9" t="s">
        <v>252</v>
      </c>
      <c r="C9">
        <v>500</v>
      </c>
      <c r="D9" s="2">
        <v>0.21</v>
      </c>
      <c r="E9">
        <v>105</v>
      </c>
      <c r="F9">
        <f t="shared" si="1"/>
        <v>605</v>
      </c>
      <c r="G9" s="13"/>
      <c r="I9" t="s">
        <v>267</v>
      </c>
      <c r="J9">
        <v>550</v>
      </c>
      <c r="L9" t="s">
        <v>267</v>
      </c>
      <c r="M9">
        <v>550</v>
      </c>
      <c r="N9" t="s">
        <v>239</v>
      </c>
      <c r="P9" s="6"/>
      <c r="Z9" t="s">
        <v>296</v>
      </c>
      <c r="AH9">
        <f t="shared" si="0"/>
        <v>0</v>
      </c>
      <c r="AJ9" t="s">
        <v>27</v>
      </c>
      <c r="AK9">
        <f>SUM(AK1:AK5)</f>
        <v>1200</v>
      </c>
    </row>
    <row r="10" spans="1:43" x14ac:dyDescent="0.2">
      <c r="A10">
        <v>209</v>
      </c>
      <c r="B10" t="s">
        <v>349</v>
      </c>
      <c r="C10">
        <v>200</v>
      </c>
      <c r="D10" s="2">
        <v>0.21</v>
      </c>
      <c r="E10">
        <v>42</v>
      </c>
      <c r="F10">
        <f t="shared" si="1"/>
        <v>242</v>
      </c>
      <c r="G10" s="13"/>
      <c r="I10" t="s">
        <v>249</v>
      </c>
      <c r="J10">
        <v>200.86</v>
      </c>
      <c r="N10" t="s">
        <v>240</v>
      </c>
      <c r="P10" s="6" t="s">
        <v>253</v>
      </c>
      <c r="Z10" t="s">
        <v>297</v>
      </c>
      <c r="AA10" t="s">
        <v>323</v>
      </c>
      <c r="AB10">
        <v>550</v>
      </c>
      <c r="AH10">
        <f t="shared" si="0"/>
        <v>550</v>
      </c>
    </row>
    <row r="11" spans="1:43" x14ac:dyDescent="0.2">
      <c r="A11">
        <v>210</v>
      </c>
      <c r="B11" t="s">
        <v>323</v>
      </c>
      <c r="C11">
        <v>550</v>
      </c>
      <c r="D11" s="2">
        <v>0.21</v>
      </c>
      <c r="E11">
        <v>115.5</v>
      </c>
      <c r="F11">
        <f t="shared" si="1"/>
        <v>665.5</v>
      </c>
      <c r="G11" s="13"/>
      <c r="L11" t="s">
        <v>506</v>
      </c>
      <c r="M11">
        <v>450</v>
      </c>
      <c r="N11" t="s">
        <v>259</v>
      </c>
      <c r="P11" s="8" t="s">
        <v>275</v>
      </c>
      <c r="Z11" t="s">
        <v>298</v>
      </c>
      <c r="AH11">
        <f t="shared" si="0"/>
        <v>0</v>
      </c>
    </row>
    <row r="12" spans="1:43" x14ac:dyDescent="0.2">
      <c r="A12">
        <v>211</v>
      </c>
      <c r="B12" t="s">
        <v>246</v>
      </c>
      <c r="C12">
        <v>166</v>
      </c>
      <c r="D12" s="2">
        <v>0.21</v>
      </c>
      <c r="E12">
        <v>34.86</v>
      </c>
      <c r="F12">
        <f>SUM(C12+E12)</f>
        <v>200.86</v>
      </c>
      <c r="L12" t="s">
        <v>547</v>
      </c>
      <c r="M12">
        <v>250</v>
      </c>
      <c r="N12" t="s">
        <v>242</v>
      </c>
      <c r="P12" s="6" t="s">
        <v>263</v>
      </c>
      <c r="Z12" t="s">
        <v>299</v>
      </c>
      <c r="AA12" t="s">
        <v>267</v>
      </c>
      <c r="AB12">
        <v>550</v>
      </c>
      <c r="AH12">
        <f t="shared" si="0"/>
        <v>550</v>
      </c>
    </row>
    <row r="13" spans="1:43" x14ac:dyDescent="0.2">
      <c r="A13">
        <v>212</v>
      </c>
      <c r="B13" t="s">
        <v>493</v>
      </c>
      <c r="C13">
        <v>175</v>
      </c>
      <c r="D13" s="2">
        <v>0.21</v>
      </c>
      <c r="E13">
        <v>36.75</v>
      </c>
      <c r="F13">
        <f>SUM(C13+E13)</f>
        <v>211.75</v>
      </c>
      <c r="G13" s="13"/>
      <c r="I13" t="s">
        <v>250</v>
      </c>
      <c r="J13">
        <f>SUM(J2:J12)</f>
        <v>2497.7200000000003</v>
      </c>
      <c r="L13" t="s">
        <v>549</v>
      </c>
      <c r="M13">
        <v>200</v>
      </c>
      <c r="N13" t="s">
        <v>243</v>
      </c>
      <c r="P13" s="8" t="s">
        <v>265</v>
      </c>
      <c r="Z13" t="s">
        <v>300</v>
      </c>
      <c r="AA13" t="s">
        <v>256</v>
      </c>
      <c r="AB13">
        <v>550</v>
      </c>
      <c r="AH13">
        <f t="shared" si="0"/>
        <v>550</v>
      </c>
    </row>
    <row r="14" spans="1:43" x14ac:dyDescent="0.2">
      <c r="A14">
        <v>213</v>
      </c>
      <c r="B14" t="s">
        <v>247</v>
      </c>
      <c r="C14">
        <v>167</v>
      </c>
      <c r="D14" s="2">
        <v>0.21</v>
      </c>
      <c r="E14">
        <v>35.07</v>
      </c>
      <c r="F14">
        <f>SUM(C14+E14)</f>
        <v>202.07</v>
      </c>
      <c r="N14" t="s">
        <v>244</v>
      </c>
      <c r="P14" s="8" t="s">
        <v>265</v>
      </c>
      <c r="Z14" t="s">
        <v>301</v>
      </c>
      <c r="AH14">
        <f t="shared" si="0"/>
        <v>0</v>
      </c>
    </row>
    <row r="15" spans="1:43" x14ac:dyDescent="0.2">
      <c r="A15">
        <v>214</v>
      </c>
      <c r="B15" t="s">
        <v>240</v>
      </c>
      <c r="C15">
        <v>350</v>
      </c>
      <c r="D15" s="2">
        <v>0.21</v>
      </c>
      <c r="E15">
        <v>73.05</v>
      </c>
      <c r="F15">
        <f>SUM(C15+E15)</f>
        <v>423.05</v>
      </c>
      <c r="N15" t="s">
        <v>247</v>
      </c>
      <c r="O15">
        <v>1000</v>
      </c>
      <c r="P15" s="5" t="s">
        <v>369</v>
      </c>
      <c r="Q15">
        <v>1000</v>
      </c>
      <c r="Z15" t="s">
        <v>302</v>
      </c>
      <c r="AH15">
        <f t="shared" si="0"/>
        <v>0</v>
      </c>
    </row>
    <row r="16" spans="1:43" x14ac:dyDescent="0.2">
      <c r="A16">
        <v>215</v>
      </c>
      <c r="B16" t="s">
        <v>503</v>
      </c>
      <c r="C16">
        <v>250</v>
      </c>
      <c r="D16" s="2">
        <v>0.21</v>
      </c>
      <c r="E16">
        <v>52.5</v>
      </c>
      <c r="F16">
        <f>SUM(C16+E16)</f>
        <v>302.5</v>
      </c>
      <c r="G16" s="13"/>
      <c r="N16" t="s">
        <v>252</v>
      </c>
      <c r="O16">
        <v>500</v>
      </c>
      <c r="P16" s="5" t="s">
        <v>286</v>
      </c>
      <c r="Q16">
        <v>500</v>
      </c>
      <c r="Z16" t="s">
        <v>303</v>
      </c>
      <c r="AH16">
        <f t="shared" si="0"/>
        <v>0</v>
      </c>
    </row>
    <row r="17" spans="1:34" x14ac:dyDescent="0.2">
      <c r="A17">
        <v>216</v>
      </c>
      <c r="B17" t="s">
        <v>507</v>
      </c>
      <c r="C17">
        <v>100</v>
      </c>
      <c r="D17" s="2">
        <v>0.21</v>
      </c>
      <c r="E17">
        <v>21</v>
      </c>
      <c r="F17">
        <v>121</v>
      </c>
      <c r="G17" s="13"/>
      <c r="N17" t="s">
        <v>255</v>
      </c>
      <c r="P17" s="6" t="s">
        <v>257</v>
      </c>
      <c r="Z17" t="s">
        <v>304</v>
      </c>
      <c r="AH17">
        <f t="shared" si="0"/>
        <v>0</v>
      </c>
    </row>
    <row r="18" spans="1:34" x14ac:dyDescent="0.2">
      <c r="A18">
        <v>217</v>
      </c>
      <c r="B18" t="s">
        <v>246</v>
      </c>
      <c r="C18">
        <v>166</v>
      </c>
      <c r="D18" s="2">
        <v>0.21</v>
      </c>
      <c r="E18">
        <v>34.86</v>
      </c>
      <c r="F18">
        <f>SUM(C18+E18)</f>
        <v>200.86</v>
      </c>
      <c r="N18" t="s">
        <v>105</v>
      </c>
      <c r="O18">
        <v>500</v>
      </c>
      <c r="P18" s="6" t="s">
        <v>257</v>
      </c>
      <c r="Z18" t="s">
        <v>305</v>
      </c>
      <c r="AH18">
        <f t="shared" si="0"/>
        <v>0</v>
      </c>
    </row>
    <row r="19" spans="1:34" x14ac:dyDescent="0.2">
      <c r="A19">
        <v>218</v>
      </c>
      <c r="B19" t="s">
        <v>511</v>
      </c>
      <c r="C19">
        <v>550</v>
      </c>
      <c r="D19" s="2">
        <v>0.21</v>
      </c>
      <c r="E19">
        <v>105</v>
      </c>
      <c r="F19">
        <f>SUM(C19+E19)</f>
        <v>655</v>
      </c>
      <c r="N19" t="s">
        <v>256</v>
      </c>
      <c r="O19">
        <v>500</v>
      </c>
      <c r="P19" s="5" t="s">
        <v>344</v>
      </c>
      <c r="Q19">
        <v>550</v>
      </c>
      <c r="Z19" t="s">
        <v>306</v>
      </c>
      <c r="AH19">
        <f t="shared" si="0"/>
        <v>0</v>
      </c>
    </row>
    <row r="20" spans="1:34" x14ac:dyDescent="0.2">
      <c r="A20">
        <v>219</v>
      </c>
      <c r="B20" t="s">
        <v>456</v>
      </c>
      <c r="C20">
        <v>550</v>
      </c>
      <c r="D20" s="2">
        <v>0.21</v>
      </c>
      <c r="E20">
        <v>105</v>
      </c>
      <c r="F20">
        <f>SUM(C20+E20)</f>
        <v>655</v>
      </c>
      <c r="N20" t="s">
        <v>260</v>
      </c>
      <c r="O20">
        <v>600</v>
      </c>
      <c r="P20" s="5" t="s">
        <v>287</v>
      </c>
      <c r="Q20">
        <v>600</v>
      </c>
      <c r="Z20" t="s">
        <v>308</v>
      </c>
      <c r="AH20">
        <f t="shared" si="0"/>
        <v>0</v>
      </c>
    </row>
    <row r="21" spans="1:34" x14ac:dyDescent="0.2">
      <c r="A21">
        <v>220</v>
      </c>
      <c r="B21" t="s">
        <v>514</v>
      </c>
      <c r="C21">
        <v>350</v>
      </c>
      <c r="D21" s="2">
        <v>0.21</v>
      </c>
      <c r="E21">
        <v>73.05</v>
      </c>
      <c r="F21">
        <f>SUM(C21+E21)</f>
        <v>423.05</v>
      </c>
      <c r="N21" t="s">
        <v>261</v>
      </c>
      <c r="P21" s="6" t="s">
        <v>257</v>
      </c>
      <c r="Z21" t="s">
        <v>309</v>
      </c>
      <c r="AH21">
        <f t="shared" si="0"/>
        <v>0</v>
      </c>
    </row>
    <row r="22" spans="1:34" x14ac:dyDescent="0.2">
      <c r="C22">
        <f>SUM(C2:C21)</f>
        <v>5780</v>
      </c>
      <c r="E22">
        <f>SUM(E2:E21)</f>
        <v>1192.8999999999999</v>
      </c>
      <c r="F22">
        <f>SUM(F2:F21)</f>
        <v>6972.9000000000005</v>
      </c>
      <c r="L22" t="s">
        <v>241</v>
      </c>
      <c r="M22">
        <f>SUM(M2:M21)</f>
        <v>3578</v>
      </c>
      <c r="N22" t="s">
        <v>262</v>
      </c>
      <c r="P22" s="6" t="s">
        <v>257</v>
      </c>
      <c r="Z22" t="s">
        <v>310</v>
      </c>
      <c r="AH22">
        <f t="shared" si="0"/>
        <v>0</v>
      </c>
    </row>
    <row r="23" spans="1:34" x14ac:dyDescent="0.2">
      <c r="N23" s="12"/>
      <c r="O23" s="12"/>
      <c r="P23" s="12"/>
      <c r="Q23" s="12"/>
      <c r="Z23" t="s">
        <v>311</v>
      </c>
      <c r="AH23">
        <f t="shared" si="0"/>
        <v>0</v>
      </c>
    </row>
    <row r="24" spans="1:34" x14ac:dyDescent="0.2">
      <c r="N24" t="s">
        <v>266</v>
      </c>
      <c r="P24" s="6" t="s">
        <v>257</v>
      </c>
      <c r="Z24" t="s">
        <v>312</v>
      </c>
      <c r="AH24">
        <f t="shared" si="0"/>
        <v>0</v>
      </c>
    </row>
    <row r="25" spans="1:34" x14ac:dyDescent="0.2">
      <c r="A25" t="s">
        <v>276</v>
      </c>
      <c r="E25" t="s">
        <v>281</v>
      </c>
      <c r="I25" t="s">
        <v>508</v>
      </c>
      <c r="N25" t="s">
        <v>267</v>
      </c>
      <c r="O25">
        <v>550</v>
      </c>
      <c r="P25" s="5" t="s">
        <v>345</v>
      </c>
      <c r="Q25">
        <v>550</v>
      </c>
      <c r="Z25" t="s">
        <v>313</v>
      </c>
      <c r="AA25" t="s">
        <v>349</v>
      </c>
      <c r="AB25">
        <v>200</v>
      </c>
      <c r="AH25">
        <f t="shared" si="0"/>
        <v>200</v>
      </c>
    </row>
    <row r="26" spans="1:34" x14ac:dyDescent="0.2">
      <c r="A26" t="s">
        <v>164</v>
      </c>
      <c r="B26">
        <v>185.5</v>
      </c>
      <c r="E26" t="s">
        <v>230</v>
      </c>
      <c r="F26">
        <v>363</v>
      </c>
      <c r="G26" s="2"/>
      <c r="I26" t="s">
        <v>252</v>
      </c>
      <c r="N26" t="s">
        <v>268</v>
      </c>
      <c r="P26" s="6" t="s">
        <v>271</v>
      </c>
      <c r="Z26" t="s">
        <v>314</v>
      </c>
      <c r="AA26" t="s">
        <v>147</v>
      </c>
      <c r="AB26">
        <v>200</v>
      </c>
      <c r="AH26">
        <f t="shared" si="0"/>
        <v>200</v>
      </c>
    </row>
    <row r="27" spans="1:34" x14ac:dyDescent="0.2">
      <c r="A27" t="s">
        <v>166</v>
      </c>
      <c r="B27">
        <v>185.5</v>
      </c>
      <c r="E27" t="s">
        <v>147</v>
      </c>
      <c r="F27">
        <v>242</v>
      </c>
      <c r="G27" s="2"/>
      <c r="I27" t="s">
        <v>322</v>
      </c>
      <c r="N27" t="s">
        <v>269</v>
      </c>
      <c r="P27" s="6" t="s">
        <v>272</v>
      </c>
      <c r="Z27" t="s">
        <v>315</v>
      </c>
      <c r="AH27">
        <f t="shared" si="0"/>
        <v>0</v>
      </c>
    </row>
    <row r="28" spans="1:34" x14ac:dyDescent="0.2">
      <c r="A28" t="s">
        <v>167</v>
      </c>
      <c r="B28">
        <v>185.5</v>
      </c>
      <c r="E28" t="s">
        <v>231</v>
      </c>
      <c r="F28">
        <v>169.4</v>
      </c>
      <c r="G28" s="2"/>
      <c r="I28" t="s">
        <v>495</v>
      </c>
      <c r="N28" t="s">
        <v>270</v>
      </c>
      <c r="P28" s="6" t="s">
        <v>272</v>
      </c>
      <c r="Z28" t="s">
        <v>316</v>
      </c>
      <c r="AH28">
        <f t="shared" si="0"/>
        <v>0</v>
      </c>
    </row>
    <row r="29" spans="1:34" x14ac:dyDescent="0.2">
      <c r="A29" t="s">
        <v>170</v>
      </c>
      <c r="B29">
        <v>163.19999999999999</v>
      </c>
      <c r="E29" t="s">
        <v>233</v>
      </c>
      <c r="F29">
        <v>605</v>
      </c>
      <c r="G29" s="2"/>
      <c r="I29" t="s">
        <v>267</v>
      </c>
      <c r="N29" t="s">
        <v>274</v>
      </c>
      <c r="P29" s="6" t="s">
        <v>257</v>
      </c>
      <c r="Z29" t="s">
        <v>317</v>
      </c>
      <c r="AH29">
        <f t="shared" si="0"/>
        <v>0</v>
      </c>
    </row>
    <row r="30" spans="1:34" x14ac:dyDescent="0.2">
      <c r="A30" t="s">
        <v>171</v>
      </c>
      <c r="B30">
        <v>163.19999999999999</v>
      </c>
      <c r="E30" t="s">
        <v>245</v>
      </c>
      <c r="F30">
        <v>242</v>
      </c>
      <c r="G30" s="2"/>
      <c r="I30" t="s">
        <v>240</v>
      </c>
      <c r="N30" t="s">
        <v>322</v>
      </c>
      <c r="O30">
        <v>550</v>
      </c>
      <c r="P30" s="5" t="s">
        <v>324</v>
      </c>
      <c r="Q30">
        <v>550</v>
      </c>
      <c r="Z30" t="s">
        <v>318</v>
      </c>
      <c r="AA30" t="s">
        <v>368</v>
      </c>
      <c r="AB30">
        <v>1000</v>
      </c>
      <c r="AH30">
        <f>SUM(AB30:AF30)</f>
        <v>1000</v>
      </c>
    </row>
    <row r="31" spans="1:34" x14ac:dyDescent="0.2">
      <c r="A31" t="s">
        <v>190</v>
      </c>
      <c r="B31">
        <v>163.19999999999999</v>
      </c>
      <c r="E31" t="s">
        <v>246</v>
      </c>
      <c r="F31">
        <v>200.86</v>
      </c>
      <c r="G31" s="2"/>
      <c r="N31" t="s">
        <v>337</v>
      </c>
      <c r="O31">
        <v>550</v>
      </c>
      <c r="P31" s="8" t="s">
        <v>338</v>
      </c>
      <c r="Z31" t="s">
        <v>27</v>
      </c>
      <c r="AH31">
        <f>SUM(AH1:AH30)</f>
        <v>4150</v>
      </c>
    </row>
    <row r="32" spans="1:34" x14ac:dyDescent="0.2">
      <c r="A32" t="s">
        <v>191</v>
      </c>
      <c r="B32">
        <v>46.13</v>
      </c>
      <c r="N32" t="s">
        <v>339</v>
      </c>
      <c r="O32">
        <v>200</v>
      </c>
      <c r="P32" s="8" t="s">
        <v>343</v>
      </c>
    </row>
    <row r="33" spans="1:34" x14ac:dyDescent="0.2">
      <c r="A33" t="s">
        <v>192</v>
      </c>
      <c r="B33">
        <v>32.25</v>
      </c>
      <c r="N33" t="s">
        <v>340</v>
      </c>
      <c r="P33" s="6" t="s">
        <v>257</v>
      </c>
    </row>
    <row r="34" spans="1:34" x14ac:dyDescent="0.2">
      <c r="A34" t="s">
        <v>193</v>
      </c>
      <c r="B34">
        <v>46</v>
      </c>
      <c r="N34" t="s">
        <v>341</v>
      </c>
      <c r="P34" s="6" t="s">
        <v>342</v>
      </c>
      <c r="Z34" t="s">
        <v>457</v>
      </c>
      <c r="AH34">
        <f>SUM(AB34,AD34,AF34)</f>
        <v>0</v>
      </c>
    </row>
    <row r="35" spans="1:34" x14ac:dyDescent="0.2">
      <c r="A35" t="s">
        <v>277</v>
      </c>
      <c r="B35">
        <v>39.950000000000003</v>
      </c>
      <c r="N35" t="s">
        <v>349</v>
      </c>
      <c r="O35">
        <v>200</v>
      </c>
      <c r="P35" s="5" t="s">
        <v>350</v>
      </c>
      <c r="Q35">
        <v>200</v>
      </c>
      <c r="Z35" t="s">
        <v>458</v>
      </c>
      <c r="AH35">
        <f t="shared" ref="AH35:AH64" si="2">SUM(AB35,AD35,AF35)</f>
        <v>0</v>
      </c>
    </row>
    <row r="36" spans="1:34" x14ac:dyDescent="0.2">
      <c r="A36" t="s">
        <v>278</v>
      </c>
      <c r="B36">
        <v>39.950000000000003</v>
      </c>
      <c r="N36" t="s">
        <v>456</v>
      </c>
      <c r="O36">
        <v>550</v>
      </c>
      <c r="P36" s="13" t="s">
        <v>492</v>
      </c>
      <c r="Q36">
        <v>550</v>
      </c>
      <c r="Z36" t="s">
        <v>459</v>
      </c>
      <c r="AH36">
        <f t="shared" si="2"/>
        <v>0</v>
      </c>
    </row>
    <row r="37" spans="1:34" x14ac:dyDescent="0.2">
      <c r="A37" t="s">
        <v>279</v>
      </c>
      <c r="B37">
        <v>39.950000000000003</v>
      </c>
      <c r="N37" t="s">
        <v>498</v>
      </c>
      <c r="O37">
        <v>350</v>
      </c>
      <c r="Q37">
        <v>350</v>
      </c>
      <c r="Z37" t="s">
        <v>460</v>
      </c>
      <c r="AA37" t="s">
        <v>456</v>
      </c>
      <c r="AB37">
        <v>550</v>
      </c>
      <c r="AH37">
        <f t="shared" si="2"/>
        <v>550</v>
      </c>
    </row>
    <row r="38" spans="1:34" x14ac:dyDescent="0.2">
      <c r="A38" t="s">
        <v>197</v>
      </c>
      <c r="B38">
        <v>9.67</v>
      </c>
      <c r="N38" t="s">
        <v>488</v>
      </c>
      <c r="O38">
        <v>200</v>
      </c>
      <c r="Z38" t="s">
        <v>461</v>
      </c>
      <c r="AH38">
        <f t="shared" si="2"/>
        <v>0</v>
      </c>
    </row>
    <row r="39" spans="1:34" x14ac:dyDescent="0.2">
      <c r="A39" t="s">
        <v>198</v>
      </c>
      <c r="B39">
        <v>9.67</v>
      </c>
      <c r="N39" t="s">
        <v>489</v>
      </c>
      <c r="O39">
        <v>250</v>
      </c>
      <c r="Z39" t="s">
        <v>462</v>
      </c>
      <c r="AH39">
        <f t="shared" si="2"/>
        <v>0</v>
      </c>
    </row>
    <row r="40" spans="1:34" x14ac:dyDescent="0.2">
      <c r="A40" t="s">
        <v>199</v>
      </c>
      <c r="B40">
        <v>16.920000000000002</v>
      </c>
      <c r="N40" t="s">
        <v>491</v>
      </c>
      <c r="O40">
        <v>175</v>
      </c>
      <c r="P40" s="5" t="s">
        <v>492</v>
      </c>
      <c r="Q40">
        <v>175</v>
      </c>
      <c r="Z40" t="s">
        <v>463</v>
      </c>
      <c r="AH40">
        <f t="shared" si="2"/>
        <v>0</v>
      </c>
    </row>
    <row r="41" spans="1:34" x14ac:dyDescent="0.2">
      <c r="A41" t="s">
        <v>200</v>
      </c>
      <c r="B41">
        <v>31.54</v>
      </c>
      <c r="N41" t="s">
        <v>495</v>
      </c>
      <c r="O41">
        <v>450</v>
      </c>
      <c r="P41" s="13" t="s">
        <v>492</v>
      </c>
      <c r="Q41">
        <v>450</v>
      </c>
      <c r="Z41" t="s">
        <v>464</v>
      </c>
      <c r="AH41">
        <f t="shared" si="2"/>
        <v>0</v>
      </c>
    </row>
    <row r="42" spans="1:34" x14ac:dyDescent="0.2">
      <c r="A42" t="s">
        <v>282</v>
      </c>
      <c r="B42">
        <v>32.299999999999997</v>
      </c>
      <c r="N42" t="s">
        <v>32</v>
      </c>
      <c r="O42">
        <v>350</v>
      </c>
      <c r="Q42">
        <v>350</v>
      </c>
      <c r="Z42" t="s">
        <v>465</v>
      </c>
      <c r="AA42" t="s">
        <v>490</v>
      </c>
      <c r="AB42">
        <v>175</v>
      </c>
      <c r="AH42">
        <f t="shared" si="2"/>
        <v>175</v>
      </c>
    </row>
    <row r="43" spans="1:34" x14ac:dyDescent="0.2">
      <c r="A43" t="s">
        <v>283</v>
      </c>
      <c r="B43">
        <v>32.299999999999997</v>
      </c>
      <c r="N43" t="s">
        <v>496</v>
      </c>
      <c r="O43">
        <v>250</v>
      </c>
      <c r="Q43">
        <v>250</v>
      </c>
      <c r="Z43" t="s">
        <v>466</v>
      </c>
      <c r="AH43">
        <f t="shared" si="2"/>
        <v>0</v>
      </c>
    </row>
    <row r="44" spans="1:34" x14ac:dyDescent="0.2">
      <c r="A44" t="s">
        <v>284</v>
      </c>
      <c r="B44">
        <v>32.299999999999997</v>
      </c>
      <c r="N44" t="s">
        <v>499</v>
      </c>
      <c r="O44">
        <v>200</v>
      </c>
      <c r="Z44" t="s">
        <v>467</v>
      </c>
      <c r="AH44">
        <f t="shared" si="2"/>
        <v>0</v>
      </c>
    </row>
    <row r="45" spans="1:34" x14ac:dyDescent="0.2">
      <c r="N45" t="s">
        <v>505</v>
      </c>
      <c r="O45">
        <v>100</v>
      </c>
      <c r="P45" s="13"/>
      <c r="Q45">
        <v>100</v>
      </c>
      <c r="Z45" t="s">
        <v>468</v>
      </c>
      <c r="AH45">
        <f t="shared" si="2"/>
        <v>0</v>
      </c>
    </row>
    <row r="46" spans="1:34" x14ac:dyDescent="0.2">
      <c r="N46" t="s">
        <v>509</v>
      </c>
      <c r="O46">
        <v>300</v>
      </c>
      <c r="Z46" t="s">
        <v>469</v>
      </c>
      <c r="AH46">
        <f t="shared" si="2"/>
        <v>0</v>
      </c>
    </row>
    <row r="47" spans="1:34" x14ac:dyDescent="0.2">
      <c r="N47" t="s">
        <v>512</v>
      </c>
      <c r="O47">
        <v>300</v>
      </c>
      <c r="Z47" t="s">
        <v>470</v>
      </c>
      <c r="AH47">
        <f t="shared" si="2"/>
        <v>0</v>
      </c>
    </row>
    <row r="48" spans="1:34" x14ac:dyDescent="0.2">
      <c r="Z48" t="s">
        <v>471</v>
      </c>
      <c r="AA48" t="s">
        <v>495</v>
      </c>
      <c r="AB48">
        <v>450</v>
      </c>
      <c r="AH48">
        <f t="shared" si="2"/>
        <v>450</v>
      </c>
    </row>
    <row r="49" spans="1:34" x14ac:dyDescent="0.2">
      <c r="A49" t="s">
        <v>280</v>
      </c>
      <c r="B49">
        <f>SUM(B26:B44)</f>
        <v>1455.0300000000004</v>
      </c>
      <c r="E49" t="s">
        <v>285</v>
      </c>
      <c r="F49">
        <f>SUM(F26:F32)</f>
        <v>1822.2600000000002</v>
      </c>
      <c r="N49" t="s">
        <v>241</v>
      </c>
      <c r="O49">
        <f>SUM(O2:O47)</f>
        <v>9825</v>
      </c>
      <c r="Q49">
        <f>SUM(Q2:Q41)</f>
        <v>5475</v>
      </c>
      <c r="Z49" t="s">
        <v>472</v>
      </c>
      <c r="AA49" t="s">
        <v>500</v>
      </c>
      <c r="AB49">
        <v>250</v>
      </c>
      <c r="AC49" t="s">
        <v>501</v>
      </c>
      <c r="AD49">
        <v>120</v>
      </c>
      <c r="AE49" t="s">
        <v>32</v>
      </c>
      <c r="AF49">
        <v>350</v>
      </c>
      <c r="AH49">
        <f t="shared" si="2"/>
        <v>720</v>
      </c>
    </row>
    <row r="50" spans="1:34" x14ac:dyDescent="0.2">
      <c r="Z50" t="s">
        <v>473</v>
      </c>
      <c r="AH50">
        <f t="shared" si="2"/>
        <v>0</v>
      </c>
    </row>
    <row r="51" spans="1:34" x14ac:dyDescent="0.2">
      <c r="Z51" t="s">
        <v>474</v>
      </c>
      <c r="AH51">
        <f t="shared" si="2"/>
        <v>0</v>
      </c>
    </row>
    <row r="52" spans="1:34" x14ac:dyDescent="0.2">
      <c r="Z52" t="s">
        <v>475</v>
      </c>
      <c r="AH52">
        <f t="shared" si="2"/>
        <v>0</v>
      </c>
    </row>
    <row r="53" spans="1:34" x14ac:dyDescent="0.2">
      <c r="Z53" t="s">
        <v>476</v>
      </c>
      <c r="AH53">
        <f t="shared" si="2"/>
        <v>0</v>
      </c>
    </row>
    <row r="54" spans="1:34" x14ac:dyDescent="0.2">
      <c r="Z54" t="s">
        <v>477</v>
      </c>
      <c r="AH54">
        <f t="shared" si="2"/>
        <v>0</v>
      </c>
    </row>
    <row r="55" spans="1:34" x14ac:dyDescent="0.2">
      <c r="Z55" t="s">
        <v>478</v>
      </c>
      <c r="AH55">
        <f t="shared" si="2"/>
        <v>0</v>
      </c>
    </row>
    <row r="56" spans="1:34" x14ac:dyDescent="0.2">
      <c r="Z56" t="s">
        <v>479</v>
      </c>
      <c r="AH56">
        <f t="shared" si="2"/>
        <v>0</v>
      </c>
    </row>
    <row r="57" spans="1:34" x14ac:dyDescent="0.2">
      <c r="Z57" t="s">
        <v>480</v>
      </c>
      <c r="AA57" t="s">
        <v>504</v>
      </c>
      <c r="AB57">
        <v>100</v>
      </c>
      <c r="AH57">
        <f t="shared" si="2"/>
        <v>100</v>
      </c>
    </row>
    <row r="58" spans="1:34" x14ac:dyDescent="0.2">
      <c r="Z58" t="s">
        <v>481</v>
      </c>
      <c r="AA58" t="s">
        <v>498</v>
      </c>
      <c r="AB58">
        <v>350</v>
      </c>
      <c r="AH58">
        <f t="shared" si="2"/>
        <v>350</v>
      </c>
    </row>
    <row r="59" spans="1:34" x14ac:dyDescent="0.2">
      <c r="Z59" t="s">
        <v>482</v>
      </c>
      <c r="AH59">
        <f t="shared" si="2"/>
        <v>0</v>
      </c>
    </row>
    <row r="60" spans="1:34" x14ac:dyDescent="0.2">
      <c r="Z60" t="s">
        <v>483</v>
      </c>
      <c r="AH60">
        <f t="shared" si="2"/>
        <v>0</v>
      </c>
    </row>
    <row r="61" spans="1:34" x14ac:dyDescent="0.2">
      <c r="Z61" t="s">
        <v>484</v>
      </c>
      <c r="AH61">
        <f t="shared" si="2"/>
        <v>0</v>
      </c>
    </row>
    <row r="62" spans="1:34" x14ac:dyDescent="0.2">
      <c r="Z62" t="s">
        <v>485</v>
      </c>
      <c r="AH62">
        <f t="shared" si="2"/>
        <v>0</v>
      </c>
    </row>
    <row r="63" spans="1:34" x14ac:dyDescent="0.2">
      <c r="Z63" t="s">
        <v>486</v>
      </c>
      <c r="AH63">
        <f t="shared" si="2"/>
        <v>0</v>
      </c>
    </row>
    <row r="64" spans="1:34" x14ac:dyDescent="0.2">
      <c r="Z64" t="s">
        <v>487</v>
      </c>
      <c r="AH64">
        <f t="shared" si="2"/>
        <v>0</v>
      </c>
    </row>
    <row r="65" spans="26:34" x14ac:dyDescent="0.2">
      <c r="Z65" t="s">
        <v>27</v>
      </c>
      <c r="AH65">
        <f>SUM(AH35:AH64)</f>
        <v>2345</v>
      </c>
    </row>
    <row r="68" spans="26:34" x14ac:dyDescent="0.2">
      <c r="Z68" t="s">
        <v>517</v>
      </c>
      <c r="AH68">
        <f>SUM(AB68:AF68)</f>
        <v>0</v>
      </c>
    </row>
    <row r="69" spans="26:34" x14ac:dyDescent="0.2">
      <c r="Z69" t="s">
        <v>518</v>
      </c>
      <c r="AH69">
        <f t="shared" ref="AH69:AH96" si="3">SUM(AB69:AF69)</f>
        <v>0</v>
      </c>
    </row>
    <row r="70" spans="26:34" x14ac:dyDescent="0.2">
      <c r="Z70" t="s">
        <v>519</v>
      </c>
      <c r="AH70">
        <f t="shared" si="3"/>
        <v>0</v>
      </c>
    </row>
    <row r="71" spans="26:34" x14ac:dyDescent="0.2">
      <c r="Z71" t="s">
        <v>520</v>
      </c>
      <c r="AH71">
        <f t="shared" si="3"/>
        <v>0</v>
      </c>
    </row>
    <row r="72" spans="26:34" x14ac:dyDescent="0.2">
      <c r="Z72" t="s">
        <v>521</v>
      </c>
      <c r="AH72">
        <f t="shared" si="3"/>
        <v>0</v>
      </c>
    </row>
    <row r="73" spans="26:34" x14ac:dyDescent="0.2">
      <c r="Z73" t="s">
        <v>522</v>
      </c>
      <c r="AH73">
        <f t="shared" si="3"/>
        <v>0</v>
      </c>
    </row>
    <row r="74" spans="26:34" x14ac:dyDescent="0.2">
      <c r="Z74" t="s">
        <v>523</v>
      </c>
      <c r="AH74">
        <f t="shared" si="3"/>
        <v>0</v>
      </c>
    </row>
    <row r="75" spans="26:34" x14ac:dyDescent="0.2">
      <c r="Z75" t="s">
        <v>524</v>
      </c>
      <c r="AH75">
        <f t="shared" si="3"/>
        <v>0</v>
      </c>
    </row>
    <row r="76" spans="26:34" x14ac:dyDescent="0.2">
      <c r="Z76" t="s">
        <v>525</v>
      </c>
      <c r="AH76">
        <f t="shared" si="3"/>
        <v>0</v>
      </c>
    </row>
    <row r="77" spans="26:34" x14ac:dyDescent="0.2">
      <c r="Z77" t="s">
        <v>526</v>
      </c>
      <c r="AH77">
        <f t="shared" si="3"/>
        <v>0</v>
      </c>
    </row>
    <row r="78" spans="26:34" x14ac:dyDescent="0.2">
      <c r="Z78" t="s">
        <v>527</v>
      </c>
      <c r="AH78">
        <f t="shared" si="3"/>
        <v>0</v>
      </c>
    </row>
    <row r="79" spans="26:34" x14ac:dyDescent="0.2">
      <c r="Z79" t="s">
        <v>528</v>
      </c>
      <c r="AH79">
        <f t="shared" si="3"/>
        <v>0</v>
      </c>
    </row>
    <row r="80" spans="26:34" x14ac:dyDescent="0.2">
      <c r="Z80" t="s">
        <v>529</v>
      </c>
      <c r="AH80">
        <f t="shared" si="3"/>
        <v>0</v>
      </c>
    </row>
    <row r="81" spans="26:34" x14ac:dyDescent="0.2">
      <c r="Z81" t="s">
        <v>530</v>
      </c>
      <c r="AH81">
        <f t="shared" si="3"/>
        <v>0</v>
      </c>
    </row>
    <row r="82" spans="26:34" x14ac:dyDescent="0.2">
      <c r="Z82" t="s">
        <v>531</v>
      </c>
      <c r="AH82">
        <f t="shared" si="3"/>
        <v>0</v>
      </c>
    </row>
    <row r="83" spans="26:34" x14ac:dyDescent="0.2">
      <c r="Z83" t="s">
        <v>532</v>
      </c>
      <c r="AH83">
        <f t="shared" si="3"/>
        <v>0</v>
      </c>
    </row>
    <row r="84" spans="26:34" x14ac:dyDescent="0.2">
      <c r="Z84" t="s">
        <v>533</v>
      </c>
      <c r="AH84">
        <f t="shared" si="3"/>
        <v>0</v>
      </c>
    </row>
    <row r="85" spans="26:34" x14ac:dyDescent="0.2">
      <c r="Z85" t="s">
        <v>534</v>
      </c>
      <c r="AH85">
        <f t="shared" si="3"/>
        <v>0</v>
      </c>
    </row>
    <row r="86" spans="26:34" x14ac:dyDescent="0.2">
      <c r="Z86" t="s">
        <v>535</v>
      </c>
      <c r="AH86">
        <f t="shared" si="3"/>
        <v>0</v>
      </c>
    </row>
    <row r="87" spans="26:34" x14ac:dyDescent="0.2">
      <c r="Z87" t="s">
        <v>536</v>
      </c>
      <c r="AH87">
        <f t="shared" si="3"/>
        <v>0</v>
      </c>
    </row>
    <row r="88" spans="26:34" x14ac:dyDescent="0.2">
      <c r="Z88" t="s">
        <v>537</v>
      </c>
      <c r="AH88">
        <f t="shared" si="3"/>
        <v>0</v>
      </c>
    </row>
    <row r="89" spans="26:34" x14ac:dyDescent="0.2">
      <c r="Z89" t="s">
        <v>538</v>
      </c>
      <c r="AH89">
        <f t="shared" si="3"/>
        <v>0</v>
      </c>
    </row>
    <row r="90" spans="26:34" x14ac:dyDescent="0.2">
      <c r="Z90" t="s">
        <v>539</v>
      </c>
      <c r="AH90">
        <f t="shared" si="3"/>
        <v>0</v>
      </c>
    </row>
    <row r="91" spans="26:34" x14ac:dyDescent="0.2">
      <c r="Z91" t="s">
        <v>540</v>
      </c>
      <c r="AH91">
        <f t="shared" si="3"/>
        <v>0</v>
      </c>
    </row>
    <row r="92" spans="26:34" x14ac:dyDescent="0.2">
      <c r="Z92" t="s">
        <v>541</v>
      </c>
      <c r="AH92">
        <f t="shared" si="3"/>
        <v>0</v>
      </c>
    </row>
    <row r="93" spans="26:34" x14ac:dyDescent="0.2">
      <c r="Z93" t="s">
        <v>542</v>
      </c>
      <c r="AH93">
        <f t="shared" si="3"/>
        <v>0</v>
      </c>
    </row>
    <row r="94" spans="26:34" x14ac:dyDescent="0.2">
      <c r="Z94" t="s">
        <v>543</v>
      </c>
      <c r="AA94" t="s">
        <v>548</v>
      </c>
      <c r="AB94">
        <v>200</v>
      </c>
      <c r="AH94">
        <f t="shared" si="3"/>
        <v>200</v>
      </c>
    </row>
    <row r="95" spans="26:34" x14ac:dyDescent="0.2">
      <c r="Z95" t="s">
        <v>544</v>
      </c>
      <c r="AA95" t="s">
        <v>547</v>
      </c>
      <c r="AB95">
        <v>250</v>
      </c>
      <c r="AH95">
        <f t="shared" si="3"/>
        <v>250</v>
      </c>
    </row>
    <row r="96" spans="26:34" x14ac:dyDescent="0.2">
      <c r="Z96" t="s">
        <v>545</v>
      </c>
      <c r="AH96">
        <f t="shared" si="3"/>
        <v>0</v>
      </c>
    </row>
    <row r="97" spans="26:34" x14ac:dyDescent="0.2">
      <c r="Z97" t="s">
        <v>546</v>
      </c>
      <c r="AH97">
        <f>SUM(AB97:AF97)</f>
        <v>0</v>
      </c>
    </row>
    <row r="98" spans="26:34" x14ac:dyDescent="0.2">
      <c r="Z98" t="s">
        <v>27</v>
      </c>
      <c r="AH98">
        <f>SUM(AH68:AH97)</f>
        <v>450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53" workbookViewId="0">
      <selection activeCell="B65" sqref="B1:B65"/>
    </sheetView>
  </sheetViews>
  <sheetFormatPr baseColWidth="10" defaultRowHeight="16" x14ac:dyDescent="0.2"/>
  <sheetData>
    <row r="1" spans="1:4" ht="18" x14ac:dyDescent="0.2">
      <c r="A1" s="24">
        <v>184</v>
      </c>
      <c r="B1" s="25" t="s">
        <v>371</v>
      </c>
      <c r="C1" s="24">
        <v>964</v>
      </c>
      <c r="D1" s="24"/>
    </row>
    <row r="2" spans="1:4" ht="18" x14ac:dyDescent="0.2">
      <c r="A2" s="24">
        <v>185</v>
      </c>
      <c r="B2" s="25" t="s">
        <v>372</v>
      </c>
      <c r="C2" s="24">
        <v>948</v>
      </c>
      <c r="D2" s="24"/>
    </row>
    <row r="3" spans="1:4" ht="18" x14ac:dyDescent="0.2">
      <c r="A3" s="24">
        <v>186</v>
      </c>
      <c r="B3" s="25" t="s">
        <v>373</v>
      </c>
      <c r="C3" s="24">
        <v>811</v>
      </c>
      <c r="D3" s="24"/>
    </row>
    <row r="4" spans="1:4" ht="18" x14ac:dyDescent="0.2">
      <c r="A4" s="24">
        <v>187</v>
      </c>
      <c r="B4" s="25" t="s">
        <v>374</v>
      </c>
      <c r="C4" s="24">
        <v>760</v>
      </c>
      <c r="D4" s="24"/>
    </row>
    <row r="5" spans="1:4" ht="18" x14ac:dyDescent="0.2">
      <c r="A5" s="24">
        <v>188</v>
      </c>
      <c r="B5" s="25" t="s">
        <v>375</v>
      </c>
      <c r="C5" s="24">
        <v>751</v>
      </c>
      <c r="D5" s="24"/>
    </row>
    <row r="6" spans="1:4" ht="18" x14ac:dyDescent="0.2">
      <c r="A6" s="24">
        <v>189</v>
      </c>
      <c r="B6" s="25" t="s">
        <v>376</v>
      </c>
      <c r="C6" s="24">
        <v>747</v>
      </c>
      <c r="D6" s="24"/>
    </row>
    <row r="7" spans="1:4" ht="18" x14ac:dyDescent="0.2">
      <c r="A7" s="24">
        <v>190</v>
      </c>
      <c r="B7" s="25" t="s">
        <v>377</v>
      </c>
      <c r="C7" s="24">
        <v>702</v>
      </c>
      <c r="D7" s="24"/>
    </row>
    <row r="8" spans="1:4" ht="18" x14ac:dyDescent="0.2">
      <c r="A8" s="24">
        <v>191</v>
      </c>
      <c r="B8" s="25" t="s">
        <v>378</v>
      </c>
      <c r="C8" s="24">
        <v>701</v>
      </c>
      <c r="D8" s="24"/>
    </row>
    <row r="9" spans="1:4" ht="18" x14ac:dyDescent="0.2">
      <c r="A9" s="24">
        <v>192</v>
      </c>
      <c r="B9" s="25" t="s">
        <v>379</v>
      </c>
      <c r="C9" s="24">
        <v>616</v>
      </c>
      <c r="D9" s="24"/>
    </row>
    <row r="10" spans="1:4" ht="20" x14ac:dyDescent="0.2">
      <c r="A10" s="24">
        <v>193</v>
      </c>
      <c r="B10" s="25" t="s">
        <v>380</v>
      </c>
      <c r="C10" s="24">
        <v>572</v>
      </c>
      <c r="D10" s="24" t="s">
        <v>381</v>
      </c>
    </row>
    <row r="11" spans="1:4" ht="20" x14ac:dyDescent="0.2">
      <c r="A11" s="24">
        <v>194</v>
      </c>
      <c r="B11" s="25" t="s">
        <v>382</v>
      </c>
      <c r="C11" s="24">
        <v>544</v>
      </c>
      <c r="D11" s="24" t="s">
        <v>383</v>
      </c>
    </row>
    <row r="12" spans="1:4" ht="18" x14ac:dyDescent="0.2">
      <c r="A12" s="24">
        <v>195</v>
      </c>
      <c r="B12" s="25" t="s">
        <v>384</v>
      </c>
      <c r="C12" s="24">
        <v>468</v>
      </c>
      <c r="D12" s="24"/>
    </row>
    <row r="13" spans="1:4" ht="20" x14ac:dyDescent="0.2">
      <c r="A13" s="24">
        <v>196</v>
      </c>
      <c r="B13" s="25" t="s">
        <v>385</v>
      </c>
      <c r="C13" s="24">
        <v>464</v>
      </c>
      <c r="D13" s="24" t="s">
        <v>383</v>
      </c>
    </row>
    <row r="14" spans="1:4" ht="18" x14ac:dyDescent="0.2">
      <c r="A14" s="24">
        <v>197</v>
      </c>
      <c r="B14" s="25" t="s">
        <v>386</v>
      </c>
      <c r="C14" s="24">
        <v>459</v>
      </c>
      <c r="D14" s="24"/>
    </row>
    <row r="15" spans="1:4" ht="18" x14ac:dyDescent="0.2">
      <c r="A15" s="24">
        <v>198</v>
      </c>
      <c r="B15" s="25" t="s">
        <v>387</v>
      </c>
      <c r="C15" s="24">
        <v>455</v>
      </c>
      <c r="D15" s="25" t="s">
        <v>388</v>
      </c>
    </row>
    <row r="16" spans="1:4" ht="20" x14ac:dyDescent="0.2">
      <c r="A16" s="24">
        <v>199</v>
      </c>
      <c r="B16" s="25" t="s">
        <v>389</v>
      </c>
      <c r="C16" s="24">
        <v>444</v>
      </c>
      <c r="D16" s="24" t="s">
        <v>390</v>
      </c>
    </row>
    <row r="17" spans="1:4" ht="18" x14ac:dyDescent="0.2">
      <c r="A17" s="24">
        <v>200</v>
      </c>
      <c r="B17" s="25" t="s">
        <v>391</v>
      </c>
      <c r="C17" s="24">
        <v>443</v>
      </c>
      <c r="D17" s="24"/>
    </row>
    <row r="18" spans="1:4" ht="18" x14ac:dyDescent="0.2">
      <c r="A18" s="24">
        <v>201</v>
      </c>
      <c r="B18" s="25" t="s">
        <v>392</v>
      </c>
      <c r="C18" s="24">
        <v>430</v>
      </c>
      <c r="D18" s="24"/>
    </row>
    <row r="19" spans="1:4" ht="20" x14ac:dyDescent="0.2">
      <c r="A19" s="24">
        <v>202</v>
      </c>
      <c r="B19" s="25" t="s">
        <v>393</v>
      </c>
      <c r="C19" s="24">
        <v>412</v>
      </c>
      <c r="D19" s="24" t="s">
        <v>394</v>
      </c>
    </row>
    <row r="20" spans="1:4" ht="18" x14ac:dyDescent="0.2">
      <c r="A20" s="24">
        <v>203</v>
      </c>
      <c r="B20" s="25" t="s">
        <v>395</v>
      </c>
      <c r="C20" s="24">
        <v>389</v>
      </c>
      <c r="D20" s="24"/>
    </row>
    <row r="21" spans="1:4" ht="20" x14ac:dyDescent="0.2">
      <c r="A21" s="24">
        <v>204</v>
      </c>
      <c r="B21" s="25" t="s">
        <v>396</v>
      </c>
      <c r="C21" s="24">
        <v>377</v>
      </c>
      <c r="D21" s="24" t="s">
        <v>397</v>
      </c>
    </row>
    <row r="22" spans="1:4" ht="20" x14ac:dyDescent="0.2">
      <c r="A22" s="24">
        <v>205</v>
      </c>
      <c r="B22" s="25" t="s">
        <v>398</v>
      </c>
      <c r="C22" s="24">
        <v>346</v>
      </c>
      <c r="D22" s="24" t="s">
        <v>383</v>
      </c>
    </row>
    <row r="23" spans="1:4" ht="18" x14ac:dyDescent="0.2">
      <c r="A23" s="24">
        <v>206</v>
      </c>
      <c r="B23" s="25" t="s">
        <v>399</v>
      </c>
      <c r="C23" s="24">
        <v>344</v>
      </c>
      <c r="D23" s="24"/>
    </row>
    <row r="24" spans="1:4" ht="18" x14ac:dyDescent="0.2">
      <c r="A24" s="24">
        <v>207</v>
      </c>
      <c r="B24" s="25" t="s">
        <v>400</v>
      </c>
      <c r="C24" s="24">
        <v>316</v>
      </c>
      <c r="D24" s="24"/>
    </row>
    <row r="25" spans="1:4" ht="20" x14ac:dyDescent="0.2">
      <c r="A25" s="24">
        <v>208</v>
      </c>
      <c r="B25" s="25" t="s">
        <v>401</v>
      </c>
      <c r="C25" s="24">
        <v>308</v>
      </c>
      <c r="D25" s="24" t="s">
        <v>402</v>
      </c>
    </row>
    <row r="26" spans="1:4" ht="18" x14ac:dyDescent="0.2">
      <c r="A26" s="24">
        <v>209</v>
      </c>
      <c r="B26" s="25" t="s">
        <v>403</v>
      </c>
      <c r="C26" s="24">
        <v>298</v>
      </c>
      <c r="D26" s="25" t="s">
        <v>404</v>
      </c>
    </row>
    <row r="27" spans="1:4" ht="20" x14ac:dyDescent="0.2">
      <c r="A27" s="24">
        <v>210</v>
      </c>
      <c r="B27" s="25" t="s">
        <v>405</v>
      </c>
      <c r="C27" s="24">
        <v>264</v>
      </c>
      <c r="D27" s="24" t="s">
        <v>402</v>
      </c>
    </row>
    <row r="28" spans="1:4" ht="18" x14ac:dyDescent="0.2">
      <c r="A28" s="24">
        <v>211</v>
      </c>
      <c r="B28" s="25" t="s">
        <v>406</v>
      </c>
      <c r="C28" s="24">
        <v>261</v>
      </c>
      <c r="D28" s="25" t="s">
        <v>407</v>
      </c>
    </row>
    <row r="29" spans="1:4" ht="20" x14ac:dyDescent="0.2">
      <c r="A29" s="24">
        <v>212</v>
      </c>
      <c r="B29" s="25" t="s">
        <v>408</v>
      </c>
      <c r="C29" s="24">
        <v>260</v>
      </c>
      <c r="D29" s="24" t="s">
        <v>409</v>
      </c>
    </row>
    <row r="30" spans="1:4" ht="20" x14ac:dyDescent="0.2">
      <c r="A30" s="24">
        <v>213</v>
      </c>
      <c r="B30" s="25" t="s">
        <v>410</v>
      </c>
      <c r="C30" s="24">
        <v>254</v>
      </c>
      <c r="D30" s="24" t="s">
        <v>402</v>
      </c>
    </row>
    <row r="31" spans="1:4" ht="20" x14ac:dyDescent="0.2">
      <c r="A31" s="24">
        <v>214</v>
      </c>
      <c r="B31" s="25" t="s">
        <v>411</v>
      </c>
      <c r="C31" s="24">
        <v>242</v>
      </c>
      <c r="D31" s="24" t="s">
        <v>412</v>
      </c>
    </row>
    <row r="32" spans="1:4" ht="20" x14ac:dyDescent="0.2">
      <c r="A32" s="24">
        <v>215</v>
      </c>
      <c r="B32" s="25" t="s">
        <v>413</v>
      </c>
      <c r="C32" s="24">
        <v>236</v>
      </c>
      <c r="D32" s="24" t="s">
        <v>409</v>
      </c>
    </row>
    <row r="33" spans="1:4" ht="20" x14ac:dyDescent="0.2">
      <c r="A33" s="24">
        <v>216</v>
      </c>
      <c r="B33" s="25" t="s">
        <v>414</v>
      </c>
      <c r="C33" s="24">
        <v>199</v>
      </c>
      <c r="D33" s="24" t="s">
        <v>383</v>
      </c>
    </row>
    <row r="34" spans="1:4" ht="18" x14ac:dyDescent="0.2">
      <c r="A34" s="24">
        <v>217</v>
      </c>
      <c r="B34" s="25" t="s">
        <v>415</v>
      </c>
      <c r="C34" s="24">
        <v>181</v>
      </c>
      <c r="D34" s="24"/>
    </row>
    <row r="35" spans="1:4" ht="20" x14ac:dyDescent="0.2">
      <c r="A35" s="24">
        <v>218</v>
      </c>
      <c r="B35" s="25" t="s">
        <v>416</v>
      </c>
      <c r="C35" s="24">
        <v>180</v>
      </c>
      <c r="D35" s="24" t="s">
        <v>390</v>
      </c>
    </row>
    <row r="36" spans="1:4" ht="18" x14ac:dyDescent="0.2">
      <c r="A36" s="24">
        <v>219</v>
      </c>
      <c r="B36" s="25" t="s">
        <v>417</v>
      </c>
      <c r="C36" s="24">
        <v>160</v>
      </c>
      <c r="D36" s="24"/>
    </row>
    <row r="37" spans="1:4" ht="20" x14ac:dyDescent="0.2">
      <c r="A37" s="24">
        <v>220</v>
      </c>
      <c r="B37" s="25" t="s">
        <v>418</v>
      </c>
      <c r="C37" s="24">
        <v>151</v>
      </c>
      <c r="D37" s="24" t="s">
        <v>402</v>
      </c>
    </row>
    <row r="38" spans="1:4" ht="20" x14ac:dyDescent="0.2">
      <c r="A38" s="24">
        <v>221</v>
      </c>
      <c r="B38" s="25" t="s">
        <v>419</v>
      </c>
      <c r="C38" s="24">
        <v>142</v>
      </c>
      <c r="D38" s="24" t="s">
        <v>412</v>
      </c>
    </row>
    <row r="39" spans="1:4" ht="20" x14ac:dyDescent="0.2">
      <c r="A39" s="24">
        <v>222</v>
      </c>
      <c r="B39" s="25" t="s">
        <v>420</v>
      </c>
      <c r="C39" s="24">
        <v>135</v>
      </c>
      <c r="D39" s="24" t="s">
        <v>394</v>
      </c>
    </row>
    <row r="40" spans="1:4" ht="20" x14ac:dyDescent="0.2">
      <c r="A40" s="24">
        <v>223</v>
      </c>
      <c r="B40" s="25" t="s">
        <v>421</v>
      </c>
      <c r="C40" s="24">
        <v>116</v>
      </c>
      <c r="D40" s="24" t="s">
        <v>381</v>
      </c>
    </row>
    <row r="41" spans="1:4" ht="20" x14ac:dyDescent="0.2">
      <c r="A41" s="24">
        <v>224</v>
      </c>
      <c r="B41" s="25" t="s">
        <v>422</v>
      </c>
      <c r="C41" s="24">
        <v>102</v>
      </c>
      <c r="D41" s="24" t="s">
        <v>402</v>
      </c>
    </row>
    <row r="42" spans="1:4" ht="20" x14ac:dyDescent="0.2">
      <c r="A42" s="24">
        <v>225</v>
      </c>
      <c r="B42" s="25" t="s">
        <v>423</v>
      </c>
      <c r="C42" s="24">
        <v>91</v>
      </c>
      <c r="D42" s="24" t="s">
        <v>402</v>
      </c>
    </row>
    <row r="43" spans="1:4" ht="20" x14ac:dyDescent="0.2">
      <c r="A43" s="24">
        <v>226</v>
      </c>
      <c r="B43" s="25" t="s">
        <v>424</v>
      </c>
      <c r="C43" s="24">
        <v>78</v>
      </c>
      <c r="D43" s="24" t="s">
        <v>381</v>
      </c>
    </row>
    <row r="44" spans="1:4" ht="18" x14ac:dyDescent="0.2">
      <c r="A44" s="24">
        <v>227</v>
      </c>
      <c r="B44" s="25" t="s">
        <v>425</v>
      </c>
      <c r="C44" s="24">
        <v>61</v>
      </c>
      <c r="D44" s="24"/>
    </row>
    <row r="45" spans="1:4" ht="20" x14ac:dyDescent="0.2">
      <c r="A45" s="24">
        <v>228</v>
      </c>
      <c r="B45" s="25" t="s">
        <v>426</v>
      </c>
      <c r="C45" s="24">
        <v>60</v>
      </c>
      <c r="D45" s="24" t="s">
        <v>402</v>
      </c>
    </row>
    <row r="46" spans="1:4" ht="20" x14ac:dyDescent="0.2">
      <c r="A46" s="24">
        <v>229</v>
      </c>
      <c r="B46" s="25" t="s">
        <v>427</v>
      </c>
      <c r="C46" s="24">
        <v>54</v>
      </c>
      <c r="D46" s="24" t="s">
        <v>412</v>
      </c>
    </row>
    <row r="47" spans="1:4" ht="20" x14ac:dyDescent="0.2">
      <c r="A47" s="24">
        <v>230</v>
      </c>
      <c r="B47" s="25" t="s">
        <v>428</v>
      </c>
      <c r="C47" s="24">
        <v>54</v>
      </c>
      <c r="D47" s="24" t="s">
        <v>429</v>
      </c>
    </row>
    <row r="48" spans="1:4" ht="20" x14ac:dyDescent="0.2">
      <c r="A48" s="24">
        <v>231</v>
      </c>
      <c r="B48" s="25" t="s">
        <v>430</v>
      </c>
      <c r="C48" s="24">
        <v>49</v>
      </c>
      <c r="D48" s="24" t="s">
        <v>431</v>
      </c>
    </row>
    <row r="49" spans="1:4" ht="20" x14ac:dyDescent="0.2">
      <c r="A49" s="24">
        <v>232</v>
      </c>
      <c r="B49" s="25" t="s">
        <v>432</v>
      </c>
      <c r="C49" s="24">
        <v>47</v>
      </c>
      <c r="D49" s="24" t="s">
        <v>429</v>
      </c>
    </row>
    <row r="50" spans="1:4" ht="20" x14ac:dyDescent="0.2">
      <c r="A50" s="24">
        <v>233</v>
      </c>
      <c r="B50" s="25" t="s">
        <v>433</v>
      </c>
      <c r="C50" s="24">
        <v>36</v>
      </c>
      <c r="D50" s="24" t="s">
        <v>394</v>
      </c>
    </row>
    <row r="51" spans="1:4" ht="20" x14ac:dyDescent="0.2">
      <c r="A51" s="24">
        <v>234</v>
      </c>
      <c r="B51" s="25" t="s">
        <v>434</v>
      </c>
      <c r="C51" s="24">
        <v>34</v>
      </c>
      <c r="D51" s="24" t="s">
        <v>383</v>
      </c>
    </row>
    <row r="52" spans="1:4" ht="20" x14ac:dyDescent="0.2">
      <c r="A52" s="24">
        <v>235</v>
      </c>
      <c r="B52" s="25" t="s">
        <v>435</v>
      </c>
      <c r="C52" s="24">
        <v>34</v>
      </c>
      <c r="D52" s="24" t="s">
        <v>390</v>
      </c>
    </row>
    <row r="53" spans="1:4" ht="20" x14ac:dyDescent="0.2">
      <c r="A53" s="24">
        <v>236</v>
      </c>
      <c r="B53" s="25" t="s">
        <v>436</v>
      </c>
      <c r="C53" s="24">
        <v>28</v>
      </c>
      <c r="D53" s="24" t="s">
        <v>437</v>
      </c>
    </row>
    <row r="54" spans="1:4" ht="18" x14ac:dyDescent="0.2">
      <c r="A54" s="24">
        <v>237</v>
      </c>
      <c r="B54" s="25" t="s">
        <v>438</v>
      </c>
      <c r="C54" s="24">
        <v>26</v>
      </c>
      <c r="D54" s="24"/>
    </row>
    <row r="55" spans="1:4" ht="18" x14ac:dyDescent="0.2">
      <c r="A55" s="24">
        <v>238</v>
      </c>
      <c r="B55" s="25" t="s">
        <v>439</v>
      </c>
      <c r="C55" s="24">
        <v>21</v>
      </c>
      <c r="D55" s="24" t="s">
        <v>440</v>
      </c>
    </row>
    <row r="56" spans="1:4" ht="20" x14ac:dyDescent="0.2">
      <c r="A56" s="24">
        <v>239</v>
      </c>
      <c r="B56" s="25" t="s">
        <v>441</v>
      </c>
      <c r="C56" s="24">
        <v>21</v>
      </c>
      <c r="D56" s="24" t="s">
        <v>412</v>
      </c>
    </row>
    <row r="57" spans="1:4" ht="20" x14ac:dyDescent="0.2">
      <c r="A57" s="24">
        <v>240</v>
      </c>
      <c r="B57" s="25" t="s">
        <v>442</v>
      </c>
      <c r="C57" s="24">
        <v>14</v>
      </c>
      <c r="D57" s="24" t="s">
        <v>443</v>
      </c>
    </row>
    <row r="58" spans="1:4" ht="20" x14ac:dyDescent="0.2">
      <c r="A58" s="24">
        <v>241</v>
      </c>
      <c r="B58" s="25" t="s">
        <v>444</v>
      </c>
      <c r="C58" s="24">
        <v>12</v>
      </c>
      <c r="D58" s="24" t="s">
        <v>409</v>
      </c>
    </row>
    <row r="59" spans="1:4" ht="20" x14ac:dyDescent="0.2">
      <c r="A59" s="24">
        <v>242</v>
      </c>
      <c r="B59" s="25" t="s">
        <v>445</v>
      </c>
      <c r="C59" s="24">
        <v>7</v>
      </c>
      <c r="D59" s="24" t="s">
        <v>446</v>
      </c>
    </row>
    <row r="60" spans="1:4" ht="20" x14ac:dyDescent="0.2">
      <c r="A60" s="24">
        <v>243</v>
      </c>
      <c r="B60" s="25" t="s">
        <v>447</v>
      </c>
      <c r="C60" s="24">
        <v>6</v>
      </c>
      <c r="D60" s="24" t="s">
        <v>448</v>
      </c>
    </row>
    <row r="61" spans="1:4" ht="20" x14ac:dyDescent="0.2">
      <c r="A61" s="24">
        <v>244</v>
      </c>
      <c r="B61" s="25" t="s">
        <v>449</v>
      </c>
      <c r="C61" s="24">
        <v>5</v>
      </c>
      <c r="D61" s="24" t="s">
        <v>443</v>
      </c>
    </row>
    <row r="62" spans="1:4" ht="18" x14ac:dyDescent="0.2">
      <c r="A62" s="24"/>
      <c r="B62" s="25" t="s">
        <v>450</v>
      </c>
      <c r="C62" s="24">
        <v>5</v>
      </c>
      <c r="D62" s="25" t="s">
        <v>451</v>
      </c>
    </row>
    <row r="63" spans="1:4" ht="20" x14ac:dyDescent="0.2">
      <c r="A63" s="24">
        <v>245</v>
      </c>
      <c r="B63" s="25" t="s">
        <v>452</v>
      </c>
      <c r="C63" s="24">
        <v>3</v>
      </c>
      <c r="D63" s="24" t="s">
        <v>394</v>
      </c>
    </row>
    <row r="64" spans="1:4" ht="18" x14ac:dyDescent="0.2">
      <c r="A64" s="24">
        <v>246</v>
      </c>
      <c r="B64" s="25" t="s">
        <v>453</v>
      </c>
      <c r="C64" s="24">
        <v>2</v>
      </c>
      <c r="D64" s="24" t="s">
        <v>454</v>
      </c>
    </row>
    <row r="65" spans="1:2" ht="18" x14ac:dyDescent="0.2">
      <c r="A65" s="24">
        <v>247</v>
      </c>
      <c r="B65" s="25" t="s">
        <v>455</v>
      </c>
    </row>
  </sheetData>
  <hyperlinks>
    <hyperlink ref="B1" r:id="rId1" tooltip="Santo Tomé y Príncipe"/>
    <hyperlink ref="B2" r:id="rId2" tooltip="Islas Turcas y Caicos"/>
    <hyperlink ref="B3" r:id="rId3" tooltip="Kiribati"/>
    <hyperlink ref="B4" r:id="rId4" tooltip="Baréin"/>
    <hyperlink ref="B5" r:id="rId5" tooltip="Dominica"/>
    <hyperlink ref="B6" r:id="rId6" tooltip="Tonga"/>
    <hyperlink ref="B7" r:id="rId7" tooltip="Estados Federados de Micronesia"/>
    <hyperlink ref="B8" r:id="rId8" tooltip="Singapur"/>
    <hyperlink ref="B9" r:id="rId9" tooltip="Santa Lucía"/>
    <hyperlink ref="B10" r:id="rId10" tooltip="Isla de Man"/>
    <hyperlink ref="B11" r:id="rId11" tooltip="Guam"/>
    <hyperlink ref="B12" r:id="rId12" tooltip="Andorra"/>
    <hyperlink ref="B13" r:id="rId13" tooltip="Islas Marianas del Norte"/>
    <hyperlink ref="B14" r:id="rId14" tooltip="Palaos"/>
    <hyperlink ref="B15" r:id="rId15" tooltip="Seychelles"/>
    <hyperlink ref="D15" r:id="rId16" tooltip="África"/>
    <hyperlink ref="B16" r:id="rId17" tooltip="Curazao"/>
    <hyperlink ref="B17" r:id="rId18" tooltip="Antigua y Barbuda"/>
    <hyperlink ref="B18" r:id="rId19" tooltip="Barbados"/>
    <hyperlink ref="B19" r:id="rId20" tooltip="Islas Heard y McDonald"/>
    <hyperlink ref="B20" r:id="rId21" tooltip="San Vicente y las Granadinas"/>
    <hyperlink ref="B21" r:id="rId22" tooltip="Jan Mayen"/>
    <hyperlink ref="B22" r:id="rId23" tooltip="Islas Vírgenes de los Estados Unidos"/>
    <hyperlink ref="B23" r:id="rId24" tooltip="Granada (país)"/>
    <hyperlink ref="B24" r:id="rId25" tooltip="Malta"/>
    <hyperlink ref="B25" r:id="rId26" tooltip="Santa Elena, Ascensión y Tristán de Acuña"/>
    <hyperlink ref="B26" r:id="rId27" tooltip="Maldivas"/>
    <hyperlink ref="D26" r:id="rId28" tooltip="Asia"/>
    <hyperlink ref="B27" r:id="rId29" tooltip="Islas Caimán"/>
    <hyperlink ref="B28" r:id="rId30" tooltip="San Cristóbal y Nieves"/>
    <hyperlink ref="D28" r:id="rId31" tooltip="América"/>
    <hyperlink ref="B29" r:id="rId32" tooltip="Niue"/>
    <hyperlink ref="B30" r:id="rId33" tooltip="Acrotiri y Dhekelia"/>
    <hyperlink ref="B31" r:id="rId34" tooltip="San Pedro y Miquelón"/>
    <hyperlink ref="B32" r:id="rId35" tooltip="Islas Cook"/>
    <hyperlink ref="B33" r:id="rId36" tooltip="Samoa Americana"/>
    <hyperlink ref="B34" r:id="rId37" tooltip="Islas Marshall"/>
    <hyperlink ref="B35" r:id="rId38" tooltip="Aruba"/>
    <hyperlink ref="B36" r:id="rId39" tooltip="Liechtenstein"/>
    <hyperlink ref="B37" r:id="rId40" tooltip="Islas Vírgenes Británicas"/>
    <hyperlink ref="B38" r:id="rId41" tooltip="Wallis y Futuna"/>
    <hyperlink ref="B39" r:id="rId42" tooltip="Isla de Navidad"/>
    <hyperlink ref="B40" r:id="rId43" tooltip="Jersey"/>
    <hyperlink ref="B41" r:id="rId44" tooltip="Montserrat"/>
    <hyperlink ref="B42" r:id="rId45" tooltip="Anguila (dependencia)"/>
    <hyperlink ref="B43" r:id="rId46" tooltip="Guernsey"/>
    <hyperlink ref="B44" r:id="rId47" tooltip="San Marino"/>
    <hyperlink ref="B45" r:id="rId48" tooltip="Territorio Británico del Océano Índico"/>
    <hyperlink ref="B46" r:id="rId49" tooltip="San Martín (Francia)"/>
    <hyperlink ref="B47" r:id="rId50" tooltip="Bermudas"/>
    <hyperlink ref="B48" r:id="rId51" tooltip="Isla Bouvet"/>
    <hyperlink ref="B49" r:id="rId52" tooltip="Islas Pitcairn"/>
    <hyperlink ref="B50" r:id="rId53" tooltip="Isla Norfolk"/>
    <hyperlink ref="B51" r:id="rId54" tooltip="Islas ultramarinas de los Estados Unidos"/>
    <hyperlink ref="B52" r:id="rId55" tooltip="Sint Maarten"/>
    <hyperlink ref="B53" r:id="rId56" tooltip="Macao"/>
    <hyperlink ref="B54" r:id="rId57" tooltip="Tuvalu"/>
    <hyperlink ref="B55" r:id="rId58" tooltip="Nauru"/>
    <hyperlink ref="B56" r:id="rId59" tooltip="San Bartolomé (Francia)"/>
    <hyperlink ref="B57" r:id="rId60" tooltip="Islas Cocos"/>
    <hyperlink ref="B58" r:id="rId61" tooltip="Tokelau"/>
    <hyperlink ref="B59" r:id="rId62" tooltip="Gibraltar"/>
    <hyperlink ref="B60" r:id="rId63" tooltip="Isla Clipperton"/>
    <hyperlink ref="B61" r:id="rId64" tooltip="Islas Ashmore y Cartier"/>
    <hyperlink ref="B62" r:id="rId65" tooltip="Islas Spratly"/>
    <hyperlink ref="D62" r:id="rId66" location="cite_note-33"/>
    <hyperlink ref="B63" r:id="rId67" tooltip="Islas del Mar del Coral"/>
    <hyperlink ref="B64" r:id="rId68" tooltip="Mónaco"/>
    <hyperlink ref="B65" r:id="rId69" tooltip="Ciudad del Vaticano"/>
  </hyperlinks>
  <pageMargins left="0.7" right="0.7" top="0.75" bottom="0.75" header="0.3" footer="0.3"/>
  <pageSetup paperSize="9" orientation="portrait" horizontalDpi="0" verticalDpi="0"/>
  <drawing r:id="rId7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baseColWidth="10" defaultRowHeight="16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6" x14ac:dyDescent="0.2"/>
  <sheetData>
    <row r="1" spans="1:1" x14ac:dyDescent="0.2">
      <c r="A1" t="s">
        <v>29</v>
      </c>
    </row>
    <row r="2" spans="1:1" x14ac:dyDescent="0.2">
      <c r="A2" t="s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2"/>
  <sheetViews>
    <sheetView topLeftCell="DD1" workbookViewId="0">
      <selection activeCell="HP4" sqref="HP4"/>
    </sheetView>
  </sheetViews>
  <sheetFormatPr baseColWidth="10" defaultRowHeight="16" x14ac:dyDescent="0.2"/>
  <cols>
    <col min="223" max="223" width="43.5" customWidth="1"/>
  </cols>
  <sheetData>
    <row r="1" spans="1:224" x14ac:dyDescent="0.2">
      <c r="B1" t="s">
        <v>326</v>
      </c>
      <c r="C1" t="s">
        <v>327</v>
      </c>
      <c r="D1" t="s">
        <v>328</v>
      </c>
      <c r="E1" t="s">
        <v>329</v>
      </c>
      <c r="F1" t="s">
        <v>330</v>
      </c>
      <c r="G1" t="s">
        <v>331</v>
      </c>
      <c r="H1" t="s">
        <v>332</v>
      </c>
      <c r="I1" t="s">
        <v>326</v>
      </c>
      <c r="J1" s="22" t="s">
        <v>27</v>
      </c>
      <c r="HO1" t="s">
        <v>351</v>
      </c>
      <c r="HP1" s="5" t="s">
        <v>135</v>
      </c>
    </row>
    <row r="2" spans="1:224" x14ac:dyDescent="0.2">
      <c r="A2" t="s">
        <v>325</v>
      </c>
      <c r="B2">
        <v>0</v>
      </c>
      <c r="C2">
        <v>0</v>
      </c>
      <c r="D2">
        <v>35</v>
      </c>
      <c r="E2">
        <v>45</v>
      </c>
      <c r="F2">
        <v>45</v>
      </c>
      <c r="G2">
        <v>30</v>
      </c>
      <c r="H2">
        <v>0</v>
      </c>
      <c r="I2">
        <v>0</v>
      </c>
      <c r="J2">
        <f>SUM(B2:I2)</f>
        <v>155</v>
      </c>
      <c r="HO2" t="s">
        <v>352</v>
      </c>
      <c r="HP2" s="5" t="s">
        <v>135</v>
      </c>
    </row>
    <row r="3" spans="1:224" x14ac:dyDescent="0.2">
      <c r="A3" t="s">
        <v>333</v>
      </c>
      <c r="B3">
        <v>15</v>
      </c>
      <c r="I3">
        <v>15</v>
      </c>
      <c r="J3">
        <f t="shared" ref="J3:J10" si="0">SUM(B3:I3)</f>
        <v>30</v>
      </c>
      <c r="HO3" t="s">
        <v>37</v>
      </c>
      <c r="HP3" s="6" t="s">
        <v>353</v>
      </c>
    </row>
    <row r="4" spans="1:224" x14ac:dyDescent="0.2">
      <c r="A4" t="s">
        <v>334</v>
      </c>
      <c r="B4">
        <v>20</v>
      </c>
      <c r="C4">
        <v>20</v>
      </c>
      <c r="D4">
        <v>10</v>
      </c>
      <c r="E4">
        <v>10</v>
      </c>
      <c r="F4">
        <v>10</v>
      </c>
      <c r="G4">
        <v>10</v>
      </c>
      <c r="H4">
        <v>10</v>
      </c>
      <c r="I4">
        <v>20</v>
      </c>
      <c r="J4">
        <f t="shared" si="0"/>
        <v>110</v>
      </c>
      <c r="HO4" t="s">
        <v>354</v>
      </c>
      <c r="HP4" s="6" t="s">
        <v>353</v>
      </c>
    </row>
    <row r="5" spans="1:224" x14ac:dyDescent="0.2">
      <c r="A5" t="s">
        <v>335</v>
      </c>
      <c r="B5">
        <v>20</v>
      </c>
      <c r="C5">
        <v>20</v>
      </c>
      <c r="D5">
        <v>25</v>
      </c>
      <c r="E5">
        <v>25</v>
      </c>
      <c r="F5">
        <v>25</v>
      </c>
      <c r="G5">
        <v>25</v>
      </c>
      <c r="H5">
        <v>25</v>
      </c>
      <c r="I5">
        <v>20</v>
      </c>
      <c r="J5">
        <f t="shared" si="0"/>
        <v>185</v>
      </c>
      <c r="HO5" t="s">
        <v>355</v>
      </c>
      <c r="HP5" s="23" t="s">
        <v>362</v>
      </c>
    </row>
    <row r="6" spans="1:224" x14ac:dyDescent="0.2">
      <c r="A6" t="s">
        <v>336</v>
      </c>
      <c r="B6">
        <v>25</v>
      </c>
      <c r="C6">
        <v>25</v>
      </c>
      <c r="D6">
        <v>25</v>
      </c>
      <c r="E6">
        <v>25</v>
      </c>
      <c r="F6">
        <v>25</v>
      </c>
      <c r="G6">
        <v>25</v>
      </c>
      <c r="H6">
        <v>25</v>
      </c>
      <c r="I6">
        <v>25</v>
      </c>
      <c r="J6">
        <f t="shared" si="0"/>
        <v>200</v>
      </c>
      <c r="HO6" t="s">
        <v>356</v>
      </c>
      <c r="HP6" s="5" t="s">
        <v>135</v>
      </c>
    </row>
    <row r="7" spans="1:224" x14ac:dyDescent="0.2">
      <c r="J7">
        <f t="shared" si="0"/>
        <v>0</v>
      </c>
      <c r="HO7" t="s">
        <v>357</v>
      </c>
      <c r="HP7" s="6" t="s">
        <v>358</v>
      </c>
    </row>
    <row r="8" spans="1:224" x14ac:dyDescent="0.2">
      <c r="J8">
        <f t="shared" si="0"/>
        <v>0</v>
      </c>
      <c r="HO8" t="s">
        <v>359</v>
      </c>
      <c r="HP8" s="13" t="s">
        <v>360</v>
      </c>
    </row>
    <row r="9" spans="1:224" x14ac:dyDescent="0.2">
      <c r="J9">
        <f t="shared" si="0"/>
        <v>0</v>
      </c>
      <c r="HO9" t="s">
        <v>361</v>
      </c>
      <c r="HP9" s="13" t="s">
        <v>362</v>
      </c>
    </row>
    <row r="10" spans="1:224" x14ac:dyDescent="0.2">
      <c r="J10">
        <f t="shared" si="0"/>
        <v>0</v>
      </c>
      <c r="HO10" t="s">
        <v>363</v>
      </c>
      <c r="HP10" s="13" t="s">
        <v>364</v>
      </c>
    </row>
    <row r="11" spans="1:224" x14ac:dyDescent="0.2">
      <c r="J11">
        <f>SUM(J2:J10)</f>
        <v>680</v>
      </c>
      <c r="HO11" t="s">
        <v>365</v>
      </c>
      <c r="HP11" s="13" t="s">
        <v>366</v>
      </c>
    </row>
    <row r="12" spans="1:224" x14ac:dyDescent="0.2">
      <c r="HO12" t="s">
        <v>367</v>
      </c>
      <c r="HP12" s="13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Facebook</vt:lpstr>
      <vt:lpstr>2018</vt:lpstr>
      <vt:lpstr>Hoja3</vt:lpstr>
      <vt:lpstr>Sudaderas</vt:lpstr>
      <vt:lpstr>Hoja2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2017-02-08T22:30:56Z</dcterms:created>
  <dcterms:modified xsi:type="dcterms:W3CDTF">2018-06-28T11:02:36Z</dcterms:modified>
</cp:coreProperties>
</file>